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6375" activeTab="1"/>
  </bookViews>
  <sheets>
    <sheet name="тит.лист" sheetId="2" r:id="rId1"/>
    <sheet name="меню" sheetId="1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K23" i="1"/>
  <c r="L23" i="1"/>
  <c r="E23" i="1"/>
  <c r="D23" i="1"/>
  <c r="C23" i="1"/>
  <c r="L289" i="1"/>
  <c r="K289" i="1"/>
  <c r="J289" i="1"/>
  <c r="I289" i="1"/>
  <c r="H289" i="1"/>
  <c r="G289" i="1"/>
  <c r="F289" i="1"/>
  <c r="E289" i="1"/>
  <c r="D289" i="1"/>
  <c r="C289" i="1"/>
  <c r="L286" i="1"/>
  <c r="K286" i="1"/>
  <c r="J286" i="1"/>
  <c r="I286" i="1"/>
  <c r="H286" i="1"/>
  <c r="G286" i="1"/>
  <c r="F286" i="1"/>
  <c r="E286" i="1"/>
  <c r="L278" i="1"/>
  <c r="K278" i="1"/>
  <c r="J278" i="1"/>
  <c r="I278" i="1"/>
  <c r="H278" i="1"/>
  <c r="G278" i="1"/>
  <c r="F278" i="1"/>
  <c r="E278" i="1"/>
  <c r="D278" i="1"/>
  <c r="C278" i="1"/>
  <c r="L276" i="1"/>
  <c r="L290" i="1" s="1"/>
  <c r="K276" i="1"/>
  <c r="K290" i="1" s="1"/>
  <c r="J276" i="1"/>
  <c r="J290" i="1" s="1"/>
  <c r="I276" i="1"/>
  <c r="I290" i="1" s="1"/>
  <c r="H276" i="1"/>
  <c r="H290" i="1" s="1"/>
  <c r="G276" i="1"/>
  <c r="G290" i="1" s="1"/>
  <c r="F276" i="1"/>
  <c r="F290" i="1" s="1"/>
  <c r="E276" i="1"/>
  <c r="E290" i="1" s="1"/>
  <c r="D290" i="1"/>
  <c r="L270" i="1"/>
  <c r="K270" i="1"/>
  <c r="J270" i="1"/>
  <c r="I270" i="1"/>
  <c r="H270" i="1"/>
  <c r="G270" i="1"/>
  <c r="F270" i="1"/>
  <c r="E270" i="1"/>
  <c r="D270" i="1"/>
  <c r="C270" i="1"/>
  <c r="L267" i="1"/>
  <c r="K267" i="1"/>
  <c r="J267" i="1"/>
  <c r="I267" i="1"/>
  <c r="H267" i="1"/>
  <c r="G267" i="1"/>
  <c r="F267" i="1"/>
  <c r="E267" i="1"/>
  <c r="L260" i="1"/>
  <c r="K260" i="1"/>
  <c r="J260" i="1"/>
  <c r="I260" i="1"/>
  <c r="H260" i="1"/>
  <c r="G260" i="1"/>
  <c r="F260" i="1"/>
  <c r="E260" i="1"/>
  <c r="D260" i="1"/>
  <c r="C260" i="1"/>
  <c r="L258" i="1"/>
  <c r="L271" i="1" s="1"/>
  <c r="K258" i="1"/>
  <c r="K271" i="1" s="1"/>
  <c r="J258" i="1"/>
  <c r="J271" i="1" s="1"/>
  <c r="I258" i="1"/>
  <c r="I271" i="1" s="1"/>
  <c r="H258" i="1"/>
  <c r="H271" i="1" s="1"/>
  <c r="G258" i="1"/>
  <c r="G271" i="1" s="1"/>
  <c r="F258" i="1"/>
  <c r="F271" i="1" s="1"/>
  <c r="E258" i="1"/>
  <c r="E271" i="1" s="1"/>
  <c r="D271" i="1"/>
  <c r="L251" i="1"/>
  <c r="K251" i="1"/>
  <c r="J251" i="1"/>
  <c r="I251" i="1"/>
  <c r="H251" i="1"/>
  <c r="G251" i="1"/>
  <c r="F251" i="1"/>
  <c r="E251" i="1"/>
  <c r="D251" i="1"/>
  <c r="C251" i="1"/>
  <c r="L248" i="1"/>
  <c r="K248" i="1"/>
  <c r="J248" i="1"/>
  <c r="I248" i="1"/>
  <c r="H248" i="1"/>
  <c r="G248" i="1"/>
  <c r="F248" i="1"/>
  <c r="E248" i="1"/>
  <c r="L240" i="1"/>
  <c r="K240" i="1"/>
  <c r="J240" i="1"/>
  <c r="I240" i="1"/>
  <c r="H240" i="1"/>
  <c r="G240" i="1"/>
  <c r="F240" i="1"/>
  <c r="E240" i="1"/>
  <c r="D240" i="1"/>
  <c r="C240" i="1"/>
  <c r="L238" i="1"/>
  <c r="L252" i="1" s="1"/>
  <c r="K238" i="1"/>
  <c r="K252" i="1" s="1"/>
  <c r="J238" i="1"/>
  <c r="J252" i="1" s="1"/>
  <c r="I238" i="1"/>
  <c r="I252" i="1" s="1"/>
  <c r="H238" i="1"/>
  <c r="H252" i="1" s="1"/>
  <c r="G238" i="1"/>
  <c r="G252" i="1" s="1"/>
  <c r="F238" i="1"/>
  <c r="F252" i="1" s="1"/>
  <c r="E238" i="1"/>
  <c r="E252" i="1" s="1"/>
  <c r="D238" i="1"/>
  <c r="D252" i="1" s="1"/>
  <c r="C238" i="1"/>
  <c r="C252" i="1" s="1"/>
  <c r="L232" i="1"/>
  <c r="K232" i="1"/>
  <c r="J232" i="1"/>
  <c r="I232" i="1"/>
  <c r="H232" i="1"/>
  <c r="G232" i="1"/>
  <c r="F232" i="1"/>
  <c r="E232" i="1"/>
  <c r="D232" i="1"/>
  <c r="C232" i="1"/>
  <c r="L229" i="1"/>
  <c r="K229" i="1"/>
  <c r="J229" i="1"/>
  <c r="I229" i="1"/>
  <c r="H229" i="1"/>
  <c r="G229" i="1"/>
  <c r="F229" i="1"/>
  <c r="E229" i="1"/>
  <c r="L222" i="1"/>
  <c r="K222" i="1"/>
  <c r="J222" i="1"/>
  <c r="I222" i="1"/>
  <c r="H222" i="1"/>
  <c r="G222" i="1"/>
  <c r="F222" i="1"/>
  <c r="E222" i="1"/>
  <c r="D222" i="1"/>
  <c r="C222" i="1"/>
  <c r="L220" i="1"/>
  <c r="L233" i="1" s="1"/>
  <c r="K220" i="1"/>
  <c r="K233" i="1" s="1"/>
  <c r="J220" i="1"/>
  <c r="J233" i="1" s="1"/>
  <c r="I220" i="1"/>
  <c r="I233" i="1" s="1"/>
  <c r="H220" i="1"/>
  <c r="H233" i="1" s="1"/>
  <c r="G220" i="1"/>
  <c r="G233" i="1" s="1"/>
  <c r="F220" i="1"/>
  <c r="F233" i="1" s="1"/>
  <c r="E220" i="1"/>
  <c r="E233" i="1" s="1"/>
  <c r="D233" i="1"/>
  <c r="L214" i="1"/>
  <c r="K214" i="1"/>
  <c r="J214" i="1"/>
  <c r="I214" i="1"/>
  <c r="H214" i="1"/>
  <c r="G214" i="1"/>
  <c r="F214" i="1"/>
  <c r="E214" i="1"/>
  <c r="D214" i="1"/>
  <c r="C214" i="1"/>
  <c r="L211" i="1"/>
  <c r="K211" i="1"/>
  <c r="J211" i="1"/>
  <c r="I211" i="1"/>
  <c r="H211" i="1"/>
  <c r="G211" i="1"/>
  <c r="F211" i="1"/>
  <c r="E211" i="1"/>
  <c r="L204" i="1"/>
  <c r="K204" i="1"/>
  <c r="J204" i="1"/>
  <c r="I204" i="1"/>
  <c r="H204" i="1"/>
  <c r="G204" i="1"/>
  <c r="F204" i="1"/>
  <c r="E204" i="1"/>
  <c r="D204" i="1"/>
  <c r="C204" i="1"/>
  <c r="L202" i="1"/>
  <c r="L215" i="1" s="1"/>
  <c r="K202" i="1"/>
  <c r="K215" i="1" s="1"/>
  <c r="J202" i="1"/>
  <c r="J215" i="1" s="1"/>
  <c r="I202" i="1"/>
  <c r="I215" i="1" s="1"/>
  <c r="H202" i="1"/>
  <c r="H215" i="1" s="1"/>
  <c r="G202" i="1"/>
  <c r="G215" i="1" s="1"/>
  <c r="F202" i="1"/>
  <c r="F215" i="1" s="1"/>
  <c r="E202" i="1"/>
  <c r="E215" i="1" s="1"/>
  <c r="D215" i="1"/>
  <c r="C215" i="1"/>
  <c r="D192" i="1"/>
  <c r="C192" i="1"/>
  <c r="L195" i="1"/>
  <c r="K195" i="1"/>
  <c r="J195" i="1"/>
  <c r="I195" i="1"/>
  <c r="H195" i="1"/>
  <c r="G195" i="1"/>
  <c r="F195" i="1"/>
  <c r="E195" i="1"/>
  <c r="D195" i="1"/>
  <c r="C195" i="1"/>
  <c r="L192" i="1"/>
  <c r="K192" i="1"/>
  <c r="J192" i="1"/>
  <c r="I192" i="1"/>
  <c r="H192" i="1"/>
  <c r="G192" i="1"/>
  <c r="F192" i="1"/>
  <c r="E192" i="1"/>
  <c r="L185" i="1"/>
  <c r="K185" i="1"/>
  <c r="J185" i="1"/>
  <c r="I185" i="1"/>
  <c r="H185" i="1"/>
  <c r="G185" i="1"/>
  <c r="F185" i="1"/>
  <c r="E185" i="1"/>
  <c r="D185" i="1"/>
  <c r="C185" i="1"/>
  <c r="L183" i="1"/>
  <c r="L196" i="1" s="1"/>
  <c r="K183" i="1"/>
  <c r="K196" i="1" s="1"/>
  <c r="J183" i="1"/>
  <c r="J196" i="1" s="1"/>
  <c r="I183" i="1"/>
  <c r="I196" i="1" s="1"/>
  <c r="H183" i="1"/>
  <c r="H196" i="1" s="1"/>
  <c r="G183" i="1"/>
  <c r="G196" i="1" s="1"/>
  <c r="F183" i="1"/>
  <c r="F196" i="1" s="1"/>
  <c r="E183" i="1"/>
  <c r="E196" i="1" s="1"/>
  <c r="D183" i="1"/>
  <c r="D196" i="1" s="1"/>
  <c r="C183" i="1"/>
  <c r="C196" i="1" s="1"/>
  <c r="L176" i="1"/>
  <c r="K176" i="1"/>
  <c r="J176" i="1"/>
  <c r="I176" i="1"/>
  <c r="H176" i="1"/>
  <c r="G176" i="1"/>
  <c r="F176" i="1"/>
  <c r="E176" i="1"/>
  <c r="D176" i="1"/>
  <c r="C176" i="1"/>
  <c r="L173" i="1"/>
  <c r="K173" i="1"/>
  <c r="J173" i="1"/>
  <c r="I173" i="1"/>
  <c r="H173" i="1"/>
  <c r="G173" i="1"/>
  <c r="F173" i="1"/>
  <c r="E173" i="1"/>
  <c r="L165" i="1"/>
  <c r="K165" i="1"/>
  <c r="J165" i="1"/>
  <c r="I165" i="1"/>
  <c r="H165" i="1"/>
  <c r="G165" i="1"/>
  <c r="F165" i="1"/>
  <c r="E165" i="1"/>
  <c r="D165" i="1"/>
  <c r="C165" i="1"/>
  <c r="L163" i="1"/>
  <c r="L177" i="1" s="1"/>
  <c r="K163" i="1"/>
  <c r="J163" i="1"/>
  <c r="J177" i="1" s="1"/>
  <c r="I163" i="1"/>
  <c r="I177" i="1" s="1"/>
  <c r="H163" i="1"/>
  <c r="H177" i="1" s="1"/>
  <c r="G163" i="1"/>
  <c r="G177" i="1" s="1"/>
  <c r="F163" i="1"/>
  <c r="F177" i="1" s="1"/>
  <c r="E163" i="1"/>
  <c r="D177" i="1"/>
  <c r="C177" i="1"/>
  <c r="D138" i="1"/>
  <c r="D119" i="1"/>
  <c r="D80" i="1"/>
  <c r="C80" i="1"/>
  <c r="D70" i="1"/>
  <c r="C70" i="1"/>
  <c r="D62" i="1"/>
  <c r="C62" i="1"/>
  <c r="D51" i="1"/>
  <c r="C51" i="1"/>
  <c r="D43" i="1"/>
  <c r="C43" i="1"/>
  <c r="D32" i="1"/>
  <c r="C32" i="1"/>
  <c r="D12" i="1"/>
  <c r="C12" i="1"/>
  <c r="D156" i="1"/>
  <c r="L156" i="1"/>
  <c r="K156" i="1"/>
  <c r="J156" i="1"/>
  <c r="I156" i="1"/>
  <c r="H156" i="1"/>
  <c r="G156" i="1"/>
  <c r="F156" i="1"/>
  <c r="E156" i="1"/>
  <c r="C156" i="1"/>
  <c r="L153" i="1"/>
  <c r="K153" i="1"/>
  <c r="J153" i="1"/>
  <c r="I153" i="1"/>
  <c r="H153" i="1"/>
  <c r="G153" i="1"/>
  <c r="F153" i="1"/>
  <c r="E153" i="1"/>
  <c r="L146" i="1"/>
  <c r="K146" i="1"/>
  <c r="J146" i="1"/>
  <c r="I146" i="1"/>
  <c r="H146" i="1"/>
  <c r="G146" i="1"/>
  <c r="F146" i="1"/>
  <c r="E146" i="1"/>
  <c r="D146" i="1"/>
  <c r="D157" i="1" s="1"/>
  <c r="C146" i="1"/>
  <c r="C157" i="1" s="1"/>
  <c r="L144" i="1"/>
  <c r="K144" i="1"/>
  <c r="J144" i="1"/>
  <c r="I144" i="1"/>
  <c r="H144" i="1"/>
  <c r="G144" i="1"/>
  <c r="F144" i="1"/>
  <c r="E144" i="1"/>
  <c r="L138" i="1"/>
  <c r="K138" i="1"/>
  <c r="J138" i="1"/>
  <c r="I138" i="1"/>
  <c r="H138" i="1"/>
  <c r="G138" i="1"/>
  <c r="F138" i="1"/>
  <c r="E138" i="1"/>
  <c r="C138" i="1"/>
  <c r="L135" i="1"/>
  <c r="K135" i="1"/>
  <c r="J135" i="1"/>
  <c r="I135" i="1"/>
  <c r="H135" i="1"/>
  <c r="G135" i="1"/>
  <c r="F135" i="1"/>
  <c r="E135" i="1"/>
  <c r="L128" i="1"/>
  <c r="K128" i="1"/>
  <c r="J128" i="1"/>
  <c r="I128" i="1"/>
  <c r="H128" i="1"/>
  <c r="G128" i="1"/>
  <c r="F128" i="1"/>
  <c r="E128" i="1"/>
  <c r="D128" i="1"/>
  <c r="C128" i="1"/>
  <c r="C139" i="1" s="1"/>
  <c r="L126" i="1"/>
  <c r="K126" i="1"/>
  <c r="J126" i="1"/>
  <c r="I126" i="1"/>
  <c r="H126" i="1"/>
  <c r="G126" i="1"/>
  <c r="F126" i="1"/>
  <c r="E126" i="1"/>
  <c r="C119" i="1"/>
  <c r="E177" i="1" l="1"/>
  <c r="H157" i="1"/>
  <c r="D139" i="1"/>
  <c r="C290" i="1"/>
  <c r="C271" i="1"/>
  <c r="C233" i="1"/>
  <c r="K177" i="1"/>
  <c r="J157" i="1"/>
  <c r="L157" i="1"/>
  <c r="F157" i="1"/>
  <c r="E157" i="1"/>
  <c r="G157" i="1"/>
  <c r="I157" i="1"/>
  <c r="K157" i="1"/>
  <c r="I139" i="1"/>
  <c r="E139" i="1"/>
  <c r="K139" i="1"/>
  <c r="G139" i="1"/>
  <c r="F139" i="1"/>
  <c r="H139" i="1"/>
  <c r="J139" i="1"/>
  <c r="L139" i="1"/>
  <c r="F106" i="1"/>
  <c r="G106" i="1"/>
  <c r="H106" i="1"/>
  <c r="I106" i="1"/>
  <c r="J106" i="1"/>
  <c r="K106" i="1"/>
  <c r="L106" i="1"/>
  <c r="E106" i="1"/>
  <c r="D100" i="1"/>
  <c r="C100" i="1"/>
  <c r="L119" i="1"/>
  <c r="K119" i="1"/>
  <c r="J119" i="1"/>
  <c r="I119" i="1"/>
  <c r="H119" i="1"/>
  <c r="G119" i="1"/>
  <c r="F119" i="1"/>
  <c r="E119" i="1"/>
  <c r="L116" i="1"/>
  <c r="K116" i="1"/>
  <c r="J116" i="1"/>
  <c r="I116" i="1"/>
  <c r="H116" i="1"/>
  <c r="G116" i="1"/>
  <c r="F116" i="1"/>
  <c r="E116" i="1"/>
  <c r="L108" i="1"/>
  <c r="K108" i="1"/>
  <c r="J108" i="1"/>
  <c r="I108" i="1"/>
  <c r="H108" i="1"/>
  <c r="G108" i="1"/>
  <c r="F108" i="1"/>
  <c r="E108" i="1"/>
  <c r="D108" i="1"/>
  <c r="D120" i="1" s="1"/>
  <c r="C108" i="1"/>
  <c r="C120" i="1" s="1"/>
  <c r="D89" i="1"/>
  <c r="C89" i="1"/>
  <c r="D101" i="1"/>
  <c r="C101" i="1"/>
  <c r="D81" i="1"/>
  <c r="C81" i="1"/>
  <c r="D63" i="1"/>
  <c r="C63" i="1"/>
  <c r="D44" i="1"/>
  <c r="C44" i="1"/>
  <c r="D24" i="1"/>
  <c r="C24" i="1"/>
  <c r="G120" i="1" l="1"/>
  <c r="I120" i="1"/>
  <c r="F120" i="1"/>
  <c r="J120" i="1"/>
  <c r="L120" i="1"/>
  <c r="H120" i="1"/>
  <c r="K120" i="1"/>
  <c r="E120" i="1"/>
  <c r="L100" i="1"/>
  <c r="K100" i="1"/>
  <c r="J100" i="1"/>
  <c r="I100" i="1"/>
  <c r="H100" i="1"/>
  <c r="G100" i="1"/>
  <c r="F100" i="1"/>
  <c r="E100" i="1"/>
  <c r="L97" i="1"/>
  <c r="K97" i="1"/>
  <c r="J97" i="1"/>
  <c r="I97" i="1"/>
  <c r="H97" i="1"/>
  <c r="G97" i="1"/>
  <c r="F97" i="1"/>
  <c r="E97" i="1"/>
  <c r="L89" i="1"/>
  <c r="K89" i="1"/>
  <c r="J89" i="1"/>
  <c r="I89" i="1"/>
  <c r="H89" i="1"/>
  <c r="G89" i="1"/>
  <c r="F89" i="1"/>
  <c r="E89" i="1"/>
  <c r="L87" i="1"/>
  <c r="L101" i="1" s="1"/>
  <c r="K87" i="1"/>
  <c r="K101" i="1" s="1"/>
  <c r="J87" i="1"/>
  <c r="J101" i="1" s="1"/>
  <c r="I87" i="1"/>
  <c r="I101" i="1" s="1"/>
  <c r="H87" i="1"/>
  <c r="H101" i="1" s="1"/>
  <c r="G87" i="1"/>
  <c r="G101" i="1" s="1"/>
  <c r="F87" i="1"/>
  <c r="F101" i="1" s="1"/>
  <c r="E87" i="1"/>
  <c r="L80" i="1"/>
  <c r="K80" i="1"/>
  <c r="J80" i="1"/>
  <c r="I80" i="1"/>
  <c r="H80" i="1"/>
  <c r="G80" i="1"/>
  <c r="F80" i="1"/>
  <c r="E80" i="1"/>
  <c r="L77" i="1"/>
  <c r="K77" i="1"/>
  <c r="J77" i="1"/>
  <c r="I77" i="1"/>
  <c r="H77" i="1"/>
  <c r="G77" i="1"/>
  <c r="F77" i="1"/>
  <c r="E77" i="1"/>
  <c r="L70" i="1"/>
  <c r="K70" i="1"/>
  <c r="J70" i="1"/>
  <c r="I70" i="1"/>
  <c r="H70" i="1"/>
  <c r="G70" i="1"/>
  <c r="F70" i="1"/>
  <c r="E70" i="1"/>
  <c r="L68" i="1"/>
  <c r="L81" i="1" s="1"/>
  <c r="K68" i="1"/>
  <c r="K81" i="1" s="1"/>
  <c r="J68" i="1"/>
  <c r="J81" i="1" s="1"/>
  <c r="I68" i="1"/>
  <c r="I81" i="1" s="1"/>
  <c r="H68" i="1"/>
  <c r="H81" i="1" s="1"/>
  <c r="G68" i="1"/>
  <c r="G81" i="1" s="1"/>
  <c r="F68" i="1"/>
  <c r="F81" i="1" s="1"/>
  <c r="E68" i="1"/>
  <c r="L62" i="1"/>
  <c r="K62" i="1"/>
  <c r="J62" i="1"/>
  <c r="I62" i="1"/>
  <c r="H62" i="1"/>
  <c r="G62" i="1"/>
  <c r="F62" i="1"/>
  <c r="E62" i="1"/>
  <c r="L59" i="1"/>
  <c r="K59" i="1"/>
  <c r="J59" i="1"/>
  <c r="I59" i="1"/>
  <c r="H59" i="1"/>
  <c r="G59" i="1"/>
  <c r="F59" i="1"/>
  <c r="E59" i="1"/>
  <c r="L51" i="1"/>
  <c r="K51" i="1"/>
  <c r="J51" i="1"/>
  <c r="I51" i="1"/>
  <c r="H51" i="1"/>
  <c r="G51" i="1"/>
  <c r="F51" i="1"/>
  <c r="E51" i="1"/>
  <c r="L49" i="1"/>
  <c r="L63" i="1" s="1"/>
  <c r="K49" i="1"/>
  <c r="K63" i="1" s="1"/>
  <c r="J49" i="1"/>
  <c r="J63" i="1" s="1"/>
  <c r="I49" i="1"/>
  <c r="I63" i="1" s="1"/>
  <c r="H49" i="1"/>
  <c r="H63" i="1" s="1"/>
  <c r="G49" i="1"/>
  <c r="G63" i="1" s="1"/>
  <c r="F49" i="1"/>
  <c r="F63" i="1" s="1"/>
  <c r="E49" i="1"/>
  <c r="F43" i="1"/>
  <c r="G43" i="1"/>
  <c r="H43" i="1"/>
  <c r="I43" i="1"/>
  <c r="J43" i="1"/>
  <c r="K43" i="1"/>
  <c r="L43" i="1"/>
  <c r="E43" i="1"/>
  <c r="F40" i="1"/>
  <c r="G40" i="1"/>
  <c r="H40" i="1"/>
  <c r="I40" i="1"/>
  <c r="J40" i="1"/>
  <c r="K40" i="1"/>
  <c r="L40" i="1"/>
  <c r="E40" i="1"/>
  <c r="F32" i="1"/>
  <c r="G32" i="1"/>
  <c r="H32" i="1"/>
  <c r="I32" i="1"/>
  <c r="J32" i="1"/>
  <c r="K32" i="1"/>
  <c r="L32" i="1"/>
  <c r="E32" i="1"/>
  <c r="F30" i="1"/>
  <c r="F44" i="1" s="1"/>
  <c r="G30" i="1"/>
  <c r="H30" i="1"/>
  <c r="I30" i="1"/>
  <c r="J30" i="1"/>
  <c r="J44" i="1" s="1"/>
  <c r="K30" i="1"/>
  <c r="L30" i="1"/>
  <c r="L44" i="1" s="1"/>
  <c r="E30" i="1"/>
  <c r="E44" i="1" s="1"/>
  <c r="F20" i="1"/>
  <c r="G20" i="1"/>
  <c r="H20" i="1"/>
  <c r="I20" i="1"/>
  <c r="J20" i="1"/>
  <c r="K20" i="1"/>
  <c r="L20" i="1"/>
  <c r="E20" i="1"/>
  <c r="F12" i="1"/>
  <c r="G12" i="1"/>
  <c r="H12" i="1"/>
  <c r="I12" i="1"/>
  <c r="J12" i="1"/>
  <c r="K12" i="1"/>
  <c r="L12" i="1"/>
  <c r="E12" i="1"/>
  <c r="F10" i="1"/>
  <c r="F24" i="1" s="1"/>
  <c r="G10" i="1"/>
  <c r="G24" i="1" s="1"/>
  <c r="H10" i="1"/>
  <c r="H24" i="1" s="1"/>
  <c r="I10" i="1"/>
  <c r="I24" i="1" s="1"/>
  <c r="J10" i="1"/>
  <c r="J24" i="1" s="1"/>
  <c r="K10" i="1"/>
  <c r="K24" i="1" s="1"/>
  <c r="L10" i="1"/>
  <c r="L24" i="1" s="1"/>
  <c r="E10" i="1"/>
  <c r="E24" i="1" s="1"/>
  <c r="K44" i="1" l="1"/>
  <c r="I44" i="1"/>
  <c r="G44" i="1"/>
  <c r="E101" i="1"/>
  <c r="E81" i="1"/>
  <c r="H44" i="1"/>
  <c r="E63" i="1"/>
</calcChain>
</file>

<file path=xl/sharedStrings.xml><?xml version="1.0" encoding="utf-8"?>
<sst xmlns="http://schemas.openxmlformats.org/spreadsheetml/2006/main" count="472" uniqueCount="176">
  <si>
    <t>Утверждаю:</t>
  </si>
  <si>
    <t>Примерное цикличное 15-дневное меню ДОУ общеразвивающего вида</t>
  </si>
  <si>
    <t>Прием пищи</t>
  </si>
  <si>
    <t>Наменование блюда</t>
  </si>
  <si>
    <t>Вес блюда</t>
  </si>
  <si>
    <t>1-3 л</t>
  </si>
  <si>
    <t>3-7 л</t>
  </si>
  <si>
    <t>Б</t>
  </si>
  <si>
    <t>Ж</t>
  </si>
  <si>
    <t>У</t>
  </si>
  <si>
    <t>Пищевые вещества (граммы)</t>
  </si>
  <si>
    <t>Энергетическая ценность (Ккал.)</t>
  </si>
  <si>
    <t>№ рецептуры</t>
  </si>
  <si>
    <t xml:space="preserve">День 1 </t>
  </si>
  <si>
    <t>Завтрак</t>
  </si>
  <si>
    <t>Чай с молоком</t>
  </si>
  <si>
    <t>Бутерброд с маслом, сыром</t>
  </si>
  <si>
    <t>Итого за завтрак</t>
  </si>
  <si>
    <t>Обед</t>
  </si>
  <si>
    <t>Кукуруза</t>
  </si>
  <si>
    <t>Макаронные изделия отварные</t>
  </si>
  <si>
    <t>Хлеб ржаной</t>
  </si>
  <si>
    <t>Итого за обед</t>
  </si>
  <si>
    <t>Полдник</t>
  </si>
  <si>
    <t xml:space="preserve">Хлеб пшеничный </t>
  </si>
  <si>
    <t>2-й завтрак</t>
  </si>
  <si>
    <t>Итого за 2-й завтрак</t>
  </si>
  <si>
    <t>Молоко кипяченое</t>
  </si>
  <si>
    <t>Булочка Дорожная</t>
  </si>
  <si>
    <t>Итого за полдник</t>
  </si>
  <si>
    <t>Итого за первый день</t>
  </si>
  <si>
    <t xml:space="preserve">День 2 </t>
  </si>
  <si>
    <t>Каша пшеничная молочная с маслом сливочным</t>
  </si>
  <si>
    <t>Меню составлено на основании Единого сборника технологических нормативов, рецептур блюд и кулинарных изделий для детских садов, школ, школ-интернатов, детских домов, детских оздоровительных учреждений, учреждений профессионального образования, специализированных учреждений для несовершеннолетних, нуждающихся в социальной реабилитации, лечебно-профилактических учреждений. Пермь, 2021 в соответствии с требованиями СанПин 2.3/2.4.3590-20 "Санитарно-эпидемиологические требования к организации общественного питания населения".</t>
  </si>
  <si>
    <t>________________________________</t>
  </si>
  <si>
    <t>для детей с 3 до 7 лет</t>
  </si>
  <si>
    <t>для детей с 1 года до 3 лет</t>
  </si>
  <si>
    <t>М.П.</t>
  </si>
  <si>
    <t>Сок фруктовый в ассортименте</t>
  </si>
  <si>
    <t>Кофейный напиток с молоком</t>
  </si>
  <si>
    <t>Фрукты свежие в ассортименте</t>
  </si>
  <si>
    <t>Икра кабачковая</t>
  </si>
  <si>
    <t>Борщ с капустой и картофелем, со сметаной</t>
  </si>
  <si>
    <t>95, 433</t>
  </si>
  <si>
    <t>Каша рисовая рассыпчатая</t>
  </si>
  <si>
    <t>Снежок</t>
  </si>
  <si>
    <t>Сдоба обыкновенная</t>
  </si>
  <si>
    <t>Каша манная молочная с маслом сливочным</t>
  </si>
  <si>
    <t xml:space="preserve">Какао с молоком </t>
  </si>
  <si>
    <t>Бутерброд с джемом</t>
  </si>
  <si>
    <t>Зеленый горошек</t>
  </si>
  <si>
    <t>Печень, тушенная в соусе сметанном</t>
  </si>
  <si>
    <t>Каша перловая рассыпчатая</t>
  </si>
  <si>
    <t>Компот из яблок с лимоном</t>
  </si>
  <si>
    <t>Кефир</t>
  </si>
  <si>
    <t xml:space="preserve">День 4 </t>
  </si>
  <si>
    <t>Каша геркулесовая молочная с маслом сливочным</t>
  </si>
  <si>
    <t>Яйцо вареное</t>
  </si>
  <si>
    <t>Икра овощная</t>
  </si>
  <si>
    <t>Щи из свежей капусты со сметаной</t>
  </si>
  <si>
    <t>Плов из курицы</t>
  </si>
  <si>
    <t>Кисель с витаминами "Витошка"</t>
  </si>
  <si>
    <t>Ряженка</t>
  </si>
  <si>
    <t>Рассольник "Ленинградский" со сметаной</t>
  </si>
  <si>
    <t xml:space="preserve">День 6 </t>
  </si>
  <si>
    <t>Напиток с витаминами, кальцием, магнием  пребиотиком</t>
  </si>
  <si>
    <t>Компот из апельсинов с яблоками</t>
  </si>
  <si>
    <t>Йогурт</t>
  </si>
  <si>
    <t>Каша рисовая молочная с маслом сливочным</t>
  </si>
  <si>
    <t>Пюре картофельное</t>
  </si>
  <si>
    <t>Тефтели из говядины в молочном соусе</t>
  </si>
  <si>
    <t>349, 402</t>
  </si>
  <si>
    <t xml:space="preserve">День 7 </t>
  </si>
  <si>
    <t>Рыба, запеченная с картофелем по-русски</t>
  </si>
  <si>
    <t>313, 418</t>
  </si>
  <si>
    <t>Суп из овощей со сметаной</t>
  </si>
  <si>
    <t>Каша молочная "Дружба" с маслом сливочным</t>
  </si>
  <si>
    <t>Суп крестьянский с крупой со сметаной</t>
  </si>
  <si>
    <t>Итого за второй день</t>
  </si>
  <si>
    <t>Итого за третий день</t>
  </si>
  <si>
    <t>Итого за четвертый день</t>
  </si>
  <si>
    <t>Итого за пятый день</t>
  </si>
  <si>
    <t>Итого за шестой день</t>
  </si>
  <si>
    <t>Итого за седьмой день</t>
  </si>
  <si>
    <t>118, 433</t>
  </si>
  <si>
    <t>Итого за восьмой день</t>
  </si>
  <si>
    <t>Компот из смеси сухофруктов</t>
  </si>
  <si>
    <t>Рагу из птицы</t>
  </si>
  <si>
    <t xml:space="preserve">День 9 </t>
  </si>
  <si>
    <t>Итого за девятый день</t>
  </si>
  <si>
    <t xml:space="preserve">День 10 </t>
  </si>
  <si>
    <t>Суп молочный с макаронными изделиями</t>
  </si>
  <si>
    <t>Запеканка капустная с мясом</t>
  </si>
  <si>
    <t>Итого за десятый день</t>
  </si>
  <si>
    <t>Чай с сахаром</t>
  </si>
  <si>
    <t>311, 408</t>
  </si>
  <si>
    <t>Итого за одиннадцатый день</t>
  </si>
  <si>
    <t>Итого за двенадцатый день</t>
  </si>
  <si>
    <t>Итого за тринадцатый день</t>
  </si>
  <si>
    <t>Каша овсяная жидкая с маслом сливочным</t>
  </si>
  <si>
    <t>Каша пшенная молочная с маслом сливочным</t>
  </si>
  <si>
    <t>Итого за четырнадцатый день</t>
  </si>
  <si>
    <t>Рыба, запеченная в сметанном соусе с картофелем</t>
  </si>
  <si>
    <t>Капуста тушеная</t>
  </si>
  <si>
    <t xml:space="preserve">День 15 </t>
  </si>
  <si>
    <t>Итого за пятнадцатый день</t>
  </si>
  <si>
    <t>Каша кукурузная молочная с масом сливочным</t>
  </si>
  <si>
    <t>Запеканка картофельная с мясом</t>
  </si>
  <si>
    <t>Компот из плодов или ягод сушеных</t>
  </si>
  <si>
    <t>150/5</t>
  </si>
  <si>
    <t>200/5</t>
  </si>
  <si>
    <t>Котлеты из говядины с соусом томатным</t>
  </si>
  <si>
    <t>70/20</t>
  </si>
  <si>
    <t>339, 419</t>
  </si>
  <si>
    <t>Суп гороховый с гренками и сметаной</t>
  </si>
  <si>
    <t>150/5/5</t>
  </si>
  <si>
    <t>200/5/5</t>
  </si>
  <si>
    <t>127, 143, 433</t>
  </si>
  <si>
    <t>Запеканка пшенная с творогом с молоком сгущенным</t>
  </si>
  <si>
    <t>130/30</t>
  </si>
  <si>
    <t>150/30</t>
  </si>
  <si>
    <t>281, 471</t>
  </si>
  <si>
    <t>Биточки рыбные с соусом молочным</t>
  </si>
  <si>
    <t>60/20</t>
  </si>
  <si>
    <t>307, 403</t>
  </si>
  <si>
    <t>359, 408</t>
  </si>
  <si>
    <t>Суп с мак. изделиями  и картофелем со сметаной</t>
  </si>
  <si>
    <t>129, 433</t>
  </si>
  <si>
    <t>104, 433</t>
  </si>
  <si>
    <t>Чай с лимоном</t>
  </si>
  <si>
    <t>285, 86</t>
  </si>
  <si>
    <t>Пудинг творожный с джемом</t>
  </si>
  <si>
    <t>Суп с рыбными консервами и сметаной</t>
  </si>
  <si>
    <t>122, 433</t>
  </si>
  <si>
    <t>100, 433</t>
  </si>
  <si>
    <t>Запеканка из творога с молоком сгущенным</t>
  </si>
  <si>
    <t>279, 471</t>
  </si>
  <si>
    <t>116, 433</t>
  </si>
  <si>
    <t>Запеканка рисовая с творогом и джемом</t>
  </si>
  <si>
    <t>282, 86</t>
  </si>
  <si>
    <t>Бифштекс в сметанном соусе</t>
  </si>
  <si>
    <t>331, 408</t>
  </si>
  <si>
    <t>Суп картофельный с клецками со сметаной</t>
  </si>
  <si>
    <t>115, 433</t>
  </si>
  <si>
    <t>283, 471</t>
  </si>
  <si>
    <t>Запеканка из творога с джемом</t>
  </si>
  <si>
    <t>279, 86</t>
  </si>
  <si>
    <t>Биточки из птицы припущенные с соусом сметанным</t>
  </si>
  <si>
    <t>372, 408</t>
  </si>
  <si>
    <t>Суп с крупой и фрикадельками и сметаной</t>
  </si>
  <si>
    <t>126, 433</t>
  </si>
  <si>
    <t>Пюре картофельное с морковью</t>
  </si>
  <si>
    <t>Икра свекольная</t>
  </si>
  <si>
    <t>Икра морковная</t>
  </si>
  <si>
    <t>Бутерброд с сыром</t>
  </si>
  <si>
    <t>Пудинг из творога паровой со сгущеным молоком</t>
  </si>
  <si>
    <t>Шницель натуральный с соусом томатным</t>
  </si>
  <si>
    <t>Каша рассыпчатая с овощами</t>
  </si>
  <si>
    <t>319, 419</t>
  </si>
  <si>
    <t>Макаронник с мясом</t>
  </si>
  <si>
    <t>Птица отварная с соусом томатным</t>
  </si>
  <si>
    <t>366, 419</t>
  </si>
  <si>
    <t xml:space="preserve">День  5 </t>
  </si>
  <si>
    <t xml:space="preserve">День  3 </t>
  </si>
  <si>
    <t xml:space="preserve">День  8 </t>
  </si>
  <si>
    <t xml:space="preserve">День  12 </t>
  </si>
  <si>
    <t xml:space="preserve">День  11 </t>
  </si>
  <si>
    <t xml:space="preserve">День  14 </t>
  </si>
  <si>
    <t xml:space="preserve">День   13 </t>
  </si>
  <si>
    <t>Булочка с повидлом</t>
  </si>
  <si>
    <t>Сдоба (печенье, пряники)</t>
  </si>
  <si>
    <t xml:space="preserve">Булочка </t>
  </si>
  <si>
    <t>Булочка</t>
  </si>
  <si>
    <t xml:space="preserve">Сдоба  (печенья, пряники) </t>
  </si>
  <si>
    <t>Сдоба</t>
  </si>
  <si>
    <t>Примерное цикличное 15-дневное меню для ДОО общеразвивающего вида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</si>
</sst>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charset val="204"/>
      <scheme val="minor"/>
    </font>
    <font>
      <sz val="11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0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1" xfId="0" applyNumberFormat="1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NumberFormat="1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K26" sqref="K26"/>
    </sheetView>
  </sheetViews>
  <sheetFormatPr defaultRowHeight="15"/>
  <sheetData>
    <row r="1" spans="1:14" ht="15.7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ht="15.75">
      <c r="A2" s="8"/>
      <c r="B2" s="8"/>
      <c r="C2" s="8"/>
      <c r="D2" s="8"/>
      <c r="E2" s="8"/>
      <c r="F2" s="8"/>
      <c r="G2" s="8"/>
      <c r="H2" s="8"/>
      <c r="I2" s="8"/>
      <c r="J2" s="8" t="s">
        <v>0</v>
      </c>
      <c r="K2" s="8"/>
      <c r="L2" s="8"/>
      <c r="M2" s="8"/>
      <c r="N2" s="8"/>
    </row>
    <row r="3" spans="1:14" ht="15.75">
      <c r="A3" s="8"/>
      <c r="B3" s="8"/>
      <c r="C3" s="8"/>
      <c r="D3" s="8"/>
      <c r="E3" s="8"/>
      <c r="F3" s="8"/>
      <c r="G3" s="8"/>
      <c r="H3" s="8"/>
      <c r="I3" s="8"/>
      <c r="J3" s="8" t="s">
        <v>34</v>
      </c>
      <c r="K3" s="8"/>
      <c r="L3" s="8"/>
      <c r="M3" s="8"/>
      <c r="N3" s="8"/>
    </row>
    <row r="4" spans="1:14" ht="15.75">
      <c r="A4" s="8"/>
      <c r="B4" s="8"/>
      <c r="C4" s="8"/>
      <c r="D4" s="8"/>
      <c r="E4" s="8"/>
      <c r="F4" s="8"/>
      <c r="G4" s="8"/>
      <c r="H4" s="8"/>
      <c r="I4" s="8"/>
      <c r="J4" s="8" t="s">
        <v>34</v>
      </c>
      <c r="K4" s="8"/>
      <c r="L4" s="8"/>
      <c r="M4" s="8"/>
      <c r="N4" s="8"/>
    </row>
    <row r="5" spans="1:14" ht="15.75">
      <c r="A5" s="8"/>
      <c r="B5" s="8"/>
      <c r="C5" s="8"/>
      <c r="D5" s="8"/>
      <c r="E5" s="8"/>
      <c r="F5" s="8"/>
      <c r="G5" s="8"/>
      <c r="H5" s="8"/>
      <c r="I5" s="8"/>
      <c r="J5" s="8" t="s">
        <v>34</v>
      </c>
      <c r="K5" s="8"/>
      <c r="L5" s="8"/>
      <c r="M5" s="8"/>
      <c r="N5" s="8"/>
    </row>
    <row r="6" spans="1:14" ht="15.75">
      <c r="A6" s="8"/>
      <c r="B6" s="8"/>
      <c r="C6" s="8"/>
      <c r="D6" s="8"/>
      <c r="E6" s="8"/>
      <c r="F6" s="8"/>
      <c r="G6" s="8"/>
      <c r="H6" s="8"/>
      <c r="I6" s="8"/>
      <c r="J6" s="10" t="s">
        <v>37</v>
      </c>
      <c r="K6" s="8"/>
      <c r="L6" s="8"/>
      <c r="M6" s="8"/>
      <c r="N6" s="8"/>
    </row>
    <row r="7" spans="1:14" ht="15.7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ht="15.7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ht="15.75">
      <c r="A9" s="16" t="s">
        <v>1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14" ht="15.7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ht="15.75">
      <c r="A11" s="17" t="s">
        <v>36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ht="15.75">
      <c r="A12" s="17" t="s">
        <v>35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ht="15.7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ht="15.7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ht="15.75">
      <c r="A15" s="8"/>
      <c r="B15" s="18" t="s">
        <v>33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8"/>
    </row>
    <row r="16" spans="1:14" ht="15.75">
      <c r="A16" s="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8"/>
    </row>
    <row r="17" spans="1:14" ht="15.75">
      <c r="A17" s="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8"/>
    </row>
    <row r="18" spans="1:14" ht="15.75">
      <c r="A18" s="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8"/>
    </row>
    <row r="19" spans="1:14" ht="15.75">
      <c r="A19" s="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8"/>
    </row>
    <row r="20" spans="1:14" ht="15.75">
      <c r="A20" s="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8"/>
    </row>
    <row r="21" spans="1:14" ht="15.75">
      <c r="A21" s="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8"/>
    </row>
    <row r="22" spans="1:14" ht="15.75">
      <c r="A22" s="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8"/>
    </row>
    <row r="23" spans="1:14" ht="15.7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15.7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15.7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15.7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ht="15.7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ht="15.7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ht="15.7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ht="15.7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ht="15.7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ht="15.7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</sheetData>
  <mergeCells count="4">
    <mergeCell ref="A9:N9"/>
    <mergeCell ref="A11:N11"/>
    <mergeCell ref="A12:N12"/>
    <mergeCell ref="B15:M2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0"/>
  <sheetViews>
    <sheetView tabSelected="1" view="pageBreakPreview" zoomScale="60" zoomScaleNormal="100" workbookViewId="0">
      <selection activeCell="T8" sqref="T8"/>
    </sheetView>
  </sheetViews>
  <sheetFormatPr defaultRowHeight="15"/>
  <cols>
    <col min="1" max="1" width="14.42578125" customWidth="1"/>
    <col min="2" max="2" width="44.42578125" customWidth="1"/>
    <col min="3" max="4" width="7.42578125" customWidth="1"/>
    <col min="5" max="10" width="5.7109375" customWidth="1"/>
    <col min="11" max="12" width="7.7109375" customWidth="1"/>
    <col min="13" max="13" width="12.140625" customWidth="1"/>
  </cols>
  <sheetData>
    <row r="1" spans="1:14">
      <c r="A1" s="23" t="s">
        <v>175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1"/>
    </row>
    <row r="2" spans="1:14" ht="45.75" customHeight="1">
      <c r="A2" s="19" t="s">
        <v>2</v>
      </c>
      <c r="B2" s="19" t="s">
        <v>3</v>
      </c>
      <c r="C2" s="27" t="s">
        <v>4</v>
      </c>
      <c r="D2" s="28"/>
      <c r="E2" s="24" t="s">
        <v>10</v>
      </c>
      <c r="F2" s="26"/>
      <c r="G2" s="26"/>
      <c r="H2" s="26"/>
      <c r="I2" s="26"/>
      <c r="J2" s="25"/>
      <c r="K2" s="21" t="s">
        <v>11</v>
      </c>
      <c r="L2" s="22"/>
      <c r="M2" s="5" t="s">
        <v>12</v>
      </c>
      <c r="N2" s="1"/>
    </row>
    <row r="3" spans="1:14">
      <c r="A3" s="20"/>
      <c r="B3" s="20"/>
      <c r="C3" s="29"/>
      <c r="D3" s="30"/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1"/>
    </row>
    <row r="4" spans="1:14">
      <c r="A4" s="3">
        <v>1</v>
      </c>
      <c r="B4" s="3">
        <v>2</v>
      </c>
      <c r="C4" s="3">
        <v>3</v>
      </c>
      <c r="D4" s="3">
        <v>4</v>
      </c>
      <c r="E4" s="24" t="s">
        <v>7</v>
      </c>
      <c r="F4" s="25"/>
      <c r="G4" s="24" t="s">
        <v>8</v>
      </c>
      <c r="H4" s="25"/>
      <c r="I4" s="24" t="s">
        <v>9</v>
      </c>
      <c r="J4" s="25"/>
      <c r="K4" s="2"/>
      <c r="L4" s="2"/>
      <c r="M4" s="2"/>
      <c r="N4" s="1"/>
    </row>
    <row r="5" spans="1:14">
      <c r="A5" s="2"/>
      <c r="B5" s="2"/>
      <c r="C5" s="3" t="s">
        <v>5</v>
      </c>
      <c r="D5" s="3" t="s">
        <v>6</v>
      </c>
      <c r="E5" s="3" t="s">
        <v>5</v>
      </c>
      <c r="F5" s="3" t="s">
        <v>6</v>
      </c>
      <c r="G5" s="3" t="s">
        <v>5</v>
      </c>
      <c r="H5" s="3" t="s">
        <v>6</v>
      </c>
      <c r="I5" s="3" t="s">
        <v>5</v>
      </c>
      <c r="J5" s="3" t="s">
        <v>6</v>
      </c>
      <c r="K5" s="3" t="s">
        <v>5</v>
      </c>
      <c r="L5" s="3" t="s">
        <v>6</v>
      </c>
      <c r="M5" s="2"/>
      <c r="N5" s="1"/>
    </row>
    <row r="6" spans="1:14">
      <c r="A6" s="7" t="s">
        <v>13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"/>
    </row>
    <row r="7" spans="1:14" ht="30">
      <c r="A7" s="2" t="s">
        <v>14</v>
      </c>
      <c r="B7" s="15" t="s">
        <v>32</v>
      </c>
      <c r="C7" s="3" t="s">
        <v>109</v>
      </c>
      <c r="D7" s="3" t="s">
        <v>110</v>
      </c>
      <c r="E7" s="3">
        <v>5.6</v>
      </c>
      <c r="F7" s="3">
        <v>7.5</v>
      </c>
      <c r="G7" s="3">
        <v>5</v>
      </c>
      <c r="H7" s="3">
        <v>6.6</v>
      </c>
      <c r="I7" s="3">
        <v>27.2</v>
      </c>
      <c r="J7" s="3">
        <v>36.299999999999997</v>
      </c>
      <c r="K7" s="3">
        <v>176</v>
      </c>
      <c r="L7" s="3">
        <v>235</v>
      </c>
      <c r="M7" s="3">
        <v>232</v>
      </c>
      <c r="N7" s="1"/>
    </row>
    <row r="8" spans="1:14">
      <c r="A8" s="2"/>
      <c r="B8" s="12" t="s">
        <v>15</v>
      </c>
      <c r="C8" s="3">
        <v>150</v>
      </c>
      <c r="D8" s="3">
        <v>180</v>
      </c>
      <c r="E8" s="3">
        <v>1.2</v>
      </c>
      <c r="F8" s="3">
        <v>1.4</v>
      </c>
      <c r="G8" s="3">
        <v>1</v>
      </c>
      <c r="H8" s="3">
        <v>1.2</v>
      </c>
      <c r="I8" s="3">
        <v>8.6999999999999993</v>
      </c>
      <c r="J8" s="3">
        <v>10.4</v>
      </c>
      <c r="K8" s="3">
        <v>48</v>
      </c>
      <c r="L8" s="3">
        <v>58</v>
      </c>
      <c r="M8" s="3">
        <v>460</v>
      </c>
      <c r="N8" s="1"/>
    </row>
    <row r="9" spans="1:14">
      <c r="A9" s="2"/>
      <c r="B9" s="12" t="s">
        <v>16</v>
      </c>
      <c r="C9" s="11">
        <v>45</v>
      </c>
      <c r="D9" s="11">
        <v>45</v>
      </c>
      <c r="E9" s="3">
        <v>6.9</v>
      </c>
      <c r="F9" s="3">
        <v>6.9</v>
      </c>
      <c r="G9" s="3">
        <v>9</v>
      </c>
      <c r="H9" s="3">
        <v>9</v>
      </c>
      <c r="I9" s="3">
        <v>10</v>
      </c>
      <c r="J9" s="3">
        <v>10</v>
      </c>
      <c r="K9" s="3">
        <v>149</v>
      </c>
      <c r="L9" s="3">
        <v>149</v>
      </c>
      <c r="M9" s="3">
        <v>63</v>
      </c>
      <c r="N9" s="1"/>
    </row>
    <row r="10" spans="1:14" ht="26.25" customHeight="1">
      <c r="A10" s="6" t="s">
        <v>17</v>
      </c>
      <c r="B10" s="12"/>
      <c r="C10" s="3">
        <v>350</v>
      </c>
      <c r="D10" s="3">
        <v>430</v>
      </c>
      <c r="E10" s="3">
        <f>SUM(E7:E9)</f>
        <v>13.7</v>
      </c>
      <c r="F10" s="3">
        <f t="shared" ref="F10:L10" si="0">SUM(F7:F9)</f>
        <v>15.8</v>
      </c>
      <c r="G10" s="3">
        <f t="shared" si="0"/>
        <v>15</v>
      </c>
      <c r="H10" s="3">
        <f t="shared" si="0"/>
        <v>16.8</v>
      </c>
      <c r="I10" s="3">
        <f t="shared" si="0"/>
        <v>45.9</v>
      </c>
      <c r="J10" s="3">
        <f t="shared" si="0"/>
        <v>56.699999999999996</v>
      </c>
      <c r="K10" s="3">
        <f t="shared" si="0"/>
        <v>373</v>
      </c>
      <c r="L10" s="3">
        <f t="shared" si="0"/>
        <v>442</v>
      </c>
      <c r="M10" s="3"/>
      <c r="N10" s="1"/>
    </row>
    <row r="11" spans="1:14">
      <c r="A11" s="2" t="s">
        <v>25</v>
      </c>
      <c r="B11" s="12" t="s">
        <v>38</v>
      </c>
      <c r="C11" s="3">
        <v>100</v>
      </c>
      <c r="D11" s="3">
        <v>100</v>
      </c>
      <c r="E11" s="3">
        <v>0.5</v>
      </c>
      <c r="F11" s="3">
        <v>0.5</v>
      </c>
      <c r="G11" s="3">
        <v>0.1</v>
      </c>
      <c r="H11" s="3">
        <v>0.1</v>
      </c>
      <c r="I11" s="3">
        <v>10.1</v>
      </c>
      <c r="J11" s="3">
        <v>10.1</v>
      </c>
      <c r="K11" s="3">
        <v>43</v>
      </c>
      <c r="L11" s="3">
        <v>43</v>
      </c>
      <c r="M11" s="3">
        <v>501</v>
      </c>
      <c r="N11" s="1"/>
    </row>
    <row r="12" spans="1:14" ht="45" customHeight="1">
      <c r="A12" s="6" t="s">
        <v>26</v>
      </c>
      <c r="B12" s="12"/>
      <c r="C12" s="3">
        <f>SUM(C11)</f>
        <v>100</v>
      </c>
      <c r="D12" s="3">
        <f>SUM(D11)</f>
        <v>100</v>
      </c>
      <c r="E12" s="3">
        <f>E11</f>
        <v>0.5</v>
      </c>
      <c r="F12" s="3">
        <f t="shared" ref="F12:L12" si="1">F11</f>
        <v>0.5</v>
      </c>
      <c r="G12" s="3">
        <f t="shared" si="1"/>
        <v>0.1</v>
      </c>
      <c r="H12" s="3">
        <f t="shared" si="1"/>
        <v>0.1</v>
      </c>
      <c r="I12" s="3">
        <f t="shared" si="1"/>
        <v>10.1</v>
      </c>
      <c r="J12" s="3">
        <f t="shared" si="1"/>
        <v>10.1</v>
      </c>
      <c r="K12" s="3">
        <f t="shared" si="1"/>
        <v>43</v>
      </c>
      <c r="L12" s="3">
        <f t="shared" si="1"/>
        <v>43</v>
      </c>
      <c r="M12" s="2"/>
      <c r="N12" s="1"/>
    </row>
    <row r="13" spans="1:14">
      <c r="A13" s="2" t="s">
        <v>18</v>
      </c>
      <c r="B13" s="12" t="s">
        <v>19</v>
      </c>
      <c r="C13" s="3">
        <v>45</v>
      </c>
      <c r="D13" s="3">
        <v>55</v>
      </c>
      <c r="E13" s="3">
        <v>1.4</v>
      </c>
      <c r="F13" s="3">
        <v>1.7</v>
      </c>
      <c r="G13" s="3">
        <v>1.6</v>
      </c>
      <c r="H13" s="3">
        <v>2</v>
      </c>
      <c r="I13" s="3">
        <v>2.2000000000000002</v>
      </c>
      <c r="J13" s="3">
        <v>2.8</v>
      </c>
      <c r="K13" s="3">
        <v>27</v>
      </c>
      <c r="L13" s="3">
        <v>34</v>
      </c>
      <c r="M13" s="3">
        <v>157</v>
      </c>
      <c r="N13" s="1"/>
    </row>
    <row r="14" spans="1:14">
      <c r="A14" s="2"/>
      <c r="B14" s="12" t="s">
        <v>114</v>
      </c>
      <c r="C14" s="3" t="s">
        <v>115</v>
      </c>
      <c r="D14" s="3" t="s">
        <v>116</v>
      </c>
      <c r="E14" s="3">
        <v>4.9000000000000004</v>
      </c>
      <c r="F14" s="3">
        <v>6.4</v>
      </c>
      <c r="G14" s="3">
        <v>2.74</v>
      </c>
      <c r="H14" s="3">
        <v>3.34</v>
      </c>
      <c r="I14" s="3">
        <v>12</v>
      </c>
      <c r="J14" s="3">
        <v>15.1</v>
      </c>
      <c r="K14" s="3">
        <v>93</v>
      </c>
      <c r="L14" s="3">
        <v>117</v>
      </c>
      <c r="M14" s="3" t="s">
        <v>117</v>
      </c>
      <c r="N14" s="1"/>
    </row>
    <row r="15" spans="1:14">
      <c r="A15" s="2"/>
      <c r="B15" s="12" t="s">
        <v>111</v>
      </c>
      <c r="C15" s="3" t="s">
        <v>123</v>
      </c>
      <c r="D15" s="3" t="s">
        <v>112</v>
      </c>
      <c r="E15" s="3">
        <v>10.7</v>
      </c>
      <c r="F15" s="3">
        <v>12.5</v>
      </c>
      <c r="G15" s="3">
        <v>8.1</v>
      </c>
      <c r="H15" s="3">
        <v>9.3000000000000007</v>
      </c>
      <c r="I15" s="3">
        <v>9.9</v>
      </c>
      <c r="J15" s="3">
        <v>11.4</v>
      </c>
      <c r="K15" s="3">
        <v>156</v>
      </c>
      <c r="L15" s="3">
        <v>180</v>
      </c>
      <c r="M15" s="3" t="s">
        <v>113</v>
      </c>
      <c r="N15" s="1"/>
    </row>
    <row r="16" spans="1:14">
      <c r="A16" s="2"/>
      <c r="B16" s="12" t="s">
        <v>20</v>
      </c>
      <c r="C16" s="3">
        <v>110</v>
      </c>
      <c r="D16" s="3">
        <v>130</v>
      </c>
      <c r="E16" s="3">
        <v>4.0999999999999996</v>
      </c>
      <c r="F16" s="3">
        <v>4.8</v>
      </c>
      <c r="G16" s="3">
        <v>3.6</v>
      </c>
      <c r="H16" s="3">
        <v>4.3</v>
      </c>
      <c r="I16" s="3">
        <v>21.7</v>
      </c>
      <c r="J16" s="3">
        <v>25.6</v>
      </c>
      <c r="K16" s="3">
        <v>135</v>
      </c>
      <c r="L16" s="3">
        <v>160</v>
      </c>
      <c r="M16" s="3">
        <v>256</v>
      </c>
      <c r="N16" s="1"/>
    </row>
    <row r="17" spans="1:14">
      <c r="A17" s="2"/>
      <c r="B17" s="12" t="s">
        <v>108</v>
      </c>
      <c r="C17" s="3">
        <v>150</v>
      </c>
      <c r="D17" s="3">
        <v>180</v>
      </c>
      <c r="E17" s="3">
        <v>0.23</v>
      </c>
      <c r="F17" s="3">
        <v>0.27</v>
      </c>
      <c r="G17" s="3">
        <v>8.0000000000000002E-3</v>
      </c>
      <c r="H17" s="3">
        <v>8.9999999999999993E-3</v>
      </c>
      <c r="I17" s="3">
        <v>13.2</v>
      </c>
      <c r="J17" s="3">
        <v>15.8</v>
      </c>
      <c r="K17" s="3">
        <v>54</v>
      </c>
      <c r="L17" s="3">
        <v>65</v>
      </c>
      <c r="M17" s="3">
        <v>494</v>
      </c>
      <c r="N17" s="1"/>
    </row>
    <row r="18" spans="1:14">
      <c r="A18" s="2"/>
      <c r="B18" s="12" t="s">
        <v>24</v>
      </c>
      <c r="C18" s="3">
        <v>15</v>
      </c>
      <c r="D18" s="3">
        <v>25</v>
      </c>
      <c r="E18" s="3">
        <v>1.1000000000000001</v>
      </c>
      <c r="F18" s="3">
        <v>1.9</v>
      </c>
      <c r="G18" s="3">
        <v>0.1</v>
      </c>
      <c r="H18" s="3">
        <v>0.2</v>
      </c>
      <c r="I18" s="3">
        <v>7.4</v>
      </c>
      <c r="J18" s="3">
        <v>12.3</v>
      </c>
      <c r="K18" s="3">
        <v>35</v>
      </c>
      <c r="L18" s="3">
        <v>59</v>
      </c>
      <c r="M18" s="3">
        <v>573</v>
      </c>
      <c r="N18" s="1"/>
    </row>
    <row r="19" spans="1:14">
      <c r="A19" s="2"/>
      <c r="B19" s="12" t="s">
        <v>21</v>
      </c>
      <c r="C19" s="3">
        <v>25</v>
      </c>
      <c r="D19" s="3">
        <v>30</v>
      </c>
      <c r="E19" s="3">
        <v>2</v>
      </c>
      <c r="F19" s="3">
        <v>2.4</v>
      </c>
      <c r="G19" s="3">
        <v>0.4</v>
      </c>
      <c r="H19" s="3">
        <v>0.5</v>
      </c>
      <c r="I19" s="3">
        <v>10</v>
      </c>
      <c r="J19" s="3">
        <v>12</v>
      </c>
      <c r="K19" s="3">
        <v>52</v>
      </c>
      <c r="L19" s="3">
        <v>62</v>
      </c>
      <c r="M19" s="3">
        <v>574</v>
      </c>
      <c r="N19" s="1"/>
    </row>
    <row r="20" spans="1:14">
      <c r="A20" s="2" t="s">
        <v>22</v>
      </c>
      <c r="B20" s="12"/>
      <c r="C20" s="3">
        <v>585</v>
      </c>
      <c r="D20" s="3">
        <v>720</v>
      </c>
      <c r="E20" s="3">
        <f>SUM(E13:E19)</f>
        <v>24.430000000000003</v>
      </c>
      <c r="F20" s="3">
        <f t="shared" ref="F20:L20" si="2">SUM(F13:F19)</f>
        <v>29.97</v>
      </c>
      <c r="G20" s="3">
        <f t="shared" si="2"/>
        <v>16.547999999999998</v>
      </c>
      <c r="H20" s="3">
        <f t="shared" si="2"/>
        <v>19.649000000000001</v>
      </c>
      <c r="I20" s="3">
        <f t="shared" si="2"/>
        <v>76.400000000000006</v>
      </c>
      <c r="J20" s="3">
        <f t="shared" si="2"/>
        <v>95</v>
      </c>
      <c r="K20" s="3">
        <f t="shared" si="2"/>
        <v>552</v>
      </c>
      <c r="L20" s="3">
        <f t="shared" si="2"/>
        <v>677</v>
      </c>
      <c r="M20" s="2"/>
      <c r="N20" s="1"/>
    </row>
    <row r="21" spans="1:14">
      <c r="A21" s="2" t="s">
        <v>23</v>
      </c>
      <c r="B21" s="12" t="s">
        <v>28</v>
      </c>
      <c r="C21" s="3">
        <v>50</v>
      </c>
      <c r="D21" s="3">
        <v>50</v>
      </c>
      <c r="E21" s="3">
        <v>3.6</v>
      </c>
      <c r="F21" s="3">
        <v>3.6</v>
      </c>
      <c r="G21" s="3">
        <v>6.7</v>
      </c>
      <c r="H21" s="3">
        <v>6.7</v>
      </c>
      <c r="I21" s="3">
        <v>24</v>
      </c>
      <c r="J21" s="3">
        <v>24</v>
      </c>
      <c r="K21" s="3">
        <v>171</v>
      </c>
      <c r="L21" s="3">
        <v>171</v>
      </c>
      <c r="M21" s="3">
        <v>543</v>
      </c>
      <c r="N21" s="1"/>
    </row>
    <row r="22" spans="1:14">
      <c r="A22" s="2"/>
      <c r="B22" s="12" t="s">
        <v>54</v>
      </c>
      <c r="C22" s="3">
        <v>150</v>
      </c>
      <c r="D22" s="3">
        <v>200</v>
      </c>
      <c r="E22" s="3">
        <v>4.4000000000000004</v>
      </c>
      <c r="F22" s="3">
        <v>5.8</v>
      </c>
      <c r="G22" s="3">
        <v>4</v>
      </c>
      <c r="H22" s="3">
        <v>5</v>
      </c>
      <c r="I22" s="3">
        <v>6</v>
      </c>
      <c r="J22" s="3">
        <v>8</v>
      </c>
      <c r="K22" s="3">
        <v>76</v>
      </c>
      <c r="L22" s="3">
        <v>101</v>
      </c>
      <c r="M22" s="3">
        <v>470</v>
      </c>
      <c r="N22" s="1"/>
    </row>
    <row r="23" spans="1:14" ht="43.5" customHeight="1">
      <c r="A23" s="4" t="s">
        <v>29</v>
      </c>
      <c r="B23" s="12"/>
      <c r="C23" s="3">
        <f>SUM(C21:C22)</f>
        <v>200</v>
      </c>
      <c r="D23" s="3">
        <f>SUM(D21:D22)</f>
        <v>250</v>
      </c>
      <c r="E23" s="3">
        <f>SUM(E21:E22)</f>
        <v>8</v>
      </c>
      <c r="F23" s="3">
        <f t="shared" ref="F23:L23" si="3">SUM(F21:F22)</f>
        <v>9.4</v>
      </c>
      <c r="G23" s="3">
        <f t="shared" si="3"/>
        <v>10.7</v>
      </c>
      <c r="H23" s="3">
        <f t="shared" si="3"/>
        <v>11.7</v>
      </c>
      <c r="I23" s="3">
        <f t="shared" si="3"/>
        <v>30</v>
      </c>
      <c r="J23" s="3">
        <f t="shared" si="3"/>
        <v>32</v>
      </c>
      <c r="K23" s="3">
        <f t="shared" si="3"/>
        <v>247</v>
      </c>
      <c r="L23" s="3">
        <f t="shared" si="3"/>
        <v>272</v>
      </c>
      <c r="M23" s="2"/>
      <c r="N23" s="1"/>
    </row>
    <row r="24" spans="1:14" ht="58.5" customHeight="1">
      <c r="A24" s="4" t="s">
        <v>30</v>
      </c>
      <c r="B24" s="12"/>
      <c r="C24" s="3">
        <f>C10+C12+C20+C23</f>
        <v>1235</v>
      </c>
      <c r="D24" s="3">
        <f>D10+D12+D20+D23</f>
        <v>1500</v>
      </c>
      <c r="E24" s="3">
        <f t="shared" ref="E24:L24" si="4">E10+E12+E20+E23</f>
        <v>46.63</v>
      </c>
      <c r="F24" s="3">
        <f t="shared" si="4"/>
        <v>55.669999999999995</v>
      </c>
      <c r="G24" s="3">
        <f t="shared" si="4"/>
        <v>42.347999999999999</v>
      </c>
      <c r="H24" s="3">
        <f t="shared" si="4"/>
        <v>48.249000000000009</v>
      </c>
      <c r="I24" s="3">
        <f t="shared" si="4"/>
        <v>162.4</v>
      </c>
      <c r="J24" s="3">
        <f t="shared" si="4"/>
        <v>193.8</v>
      </c>
      <c r="K24" s="3">
        <f t="shared" si="4"/>
        <v>1215</v>
      </c>
      <c r="L24" s="3">
        <f t="shared" si="4"/>
        <v>1434</v>
      </c>
      <c r="M24" s="2"/>
      <c r="N24" s="1"/>
    </row>
    <row r="25" spans="1:14" ht="43.5" customHeight="1">
      <c r="A25" s="7" t="s">
        <v>31</v>
      </c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"/>
    </row>
    <row r="26" spans="1:14" ht="30">
      <c r="A26" s="2" t="s">
        <v>14</v>
      </c>
      <c r="B26" s="15" t="s">
        <v>118</v>
      </c>
      <c r="C26" s="3" t="s">
        <v>119</v>
      </c>
      <c r="D26" s="3" t="s">
        <v>120</v>
      </c>
      <c r="E26" s="3">
        <v>13</v>
      </c>
      <c r="F26" s="3">
        <v>14.7</v>
      </c>
      <c r="G26" s="3">
        <v>8.1999999999999993</v>
      </c>
      <c r="H26" s="3">
        <v>9.1</v>
      </c>
      <c r="I26" s="3">
        <v>49.1</v>
      </c>
      <c r="J26" s="3">
        <v>54.1</v>
      </c>
      <c r="K26" s="3">
        <v>322</v>
      </c>
      <c r="L26" s="3">
        <v>356</v>
      </c>
      <c r="M26" s="3" t="s">
        <v>121</v>
      </c>
      <c r="N26" s="1"/>
    </row>
    <row r="27" spans="1:14">
      <c r="A27" s="2"/>
      <c r="B27" s="12" t="s">
        <v>94</v>
      </c>
      <c r="C27" s="3">
        <v>150</v>
      </c>
      <c r="D27" s="3">
        <v>180</v>
      </c>
      <c r="E27" s="3">
        <v>0.15</v>
      </c>
      <c r="F27" s="3">
        <v>0.18</v>
      </c>
      <c r="G27" s="3">
        <v>0.08</v>
      </c>
      <c r="H27" s="3">
        <v>0.09</v>
      </c>
      <c r="I27" s="3">
        <v>7</v>
      </c>
      <c r="J27" s="3">
        <v>8.4</v>
      </c>
      <c r="K27" s="3">
        <v>28</v>
      </c>
      <c r="L27" s="3">
        <v>34</v>
      </c>
      <c r="M27" s="3">
        <v>457</v>
      </c>
      <c r="N27" s="1"/>
    </row>
    <row r="28" spans="1:14">
      <c r="A28" s="2"/>
      <c r="B28" s="12" t="s">
        <v>24</v>
      </c>
      <c r="C28" s="3">
        <v>15</v>
      </c>
      <c r="D28" s="3">
        <v>25</v>
      </c>
      <c r="E28" s="3">
        <v>1.1000000000000001</v>
      </c>
      <c r="F28" s="3">
        <v>1.9</v>
      </c>
      <c r="G28" s="3">
        <v>0.1</v>
      </c>
      <c r="H28" s="3">
        <v>0.2</v>
      </c>
      <c r="I28" s="3">
        <v>7.4</v>
      </c>
      <c r="J28" s="3">
        <v>12.3</v>
      </c>
      <c r="K28" s="3">
        <v>35</v>
      </c>
      <c r="L28" s="3">
        <v>59</v>
      </c>
      <c r="M28" s="3">
        <v>573</v>
      </c>
      <c r="N28" s="1"/>
    </row>
    <row r="29" spans="1:14">
      <c r="A29" s="2"/>
      <c r="B29" s="12" t="s">
        <v>21</v>
      </c>
      <c r="C29" s="3">
        <v>25</v>
      </c>
      <c r="D29" s="3">
        <v>30</v>
      </c>
      <c r="E29" s="3">
        <v>2</v>
      </c>
      <c r="F29" s="3">
        <v>2.4</v>
      </c>
      <c r="G29" s="3">
        <v>0.4</v>
      </c>
      <c r="H29" s="3">
        <v>0.5</v>
      </c>
      <c r="I29" s="3">
        <v>10</v>
      </c>
      <c r="J29" s="3">
        <v>12</v>
      </c>
      <c r="K29" s="3">
        <v>52</v>
      </c>
      <c r="L29" s="3">
        <v>62</v>
      </c>
      <c r="M29" s="3">
        <v>574</v>
      </c>
      <c r="N29" s="1"/>
    </row>
    <row r="30" spans="1:14" ht="30.75" customHeight="1">
      <c r="A30" s="6" t="s">
        <v>17</v>
      </c>
      <c r="B30" s="12"/>
      <c r="C30" s="3">
        <v>350</v>
      </c>
      <c r="D30" s="3">
        <v>415</v>
      </c>
      <c r="E30" s="3">
        <f>SUM(E26:E29)</f>
        <v>16.25</v>
      </c>
      <c r="F30" s="3">
        <f t="shared" ref="F30:L30" si="5">SUM(F26:F29)</f>
        <v>19.179999999999996</v>
      </c>
      <c r="G30" s="3">
        <f t="shared" si="5"/>
        <v>8.7799999999999994</v>
      </c>
      <c r="H30" s="3">
        <f t="shared" si="5"/>
        <v>9.8899999999999988</v>
      </c>
      <c r="I30" s="3">
        <f t="shared" si="5"/>
        <v>73.5</v>
      </c>
      <c r="J30" s="3">
        <f t="shared" si="5"/>
        <v>86.8</v>
      </c>
      <c r="K30" s="3">
        <f t="shared" si="5"/>
        <v>437</v>
      </c>
      <c r="L30" s="3">
        <f t="shared" si="5"/>
        <v>511</v>
      </c>
      <c r="M30" s="2"/>
      <c r="N30" s="1"/>
    </row>
    <row r="31" spans="1:14" ht="28.5" customHeight="1">
      <c r="A31" s="2" t="s">
        <v>25</v>
      </c>
      <c r="B31" s="12" t="s">
        <v>40</v>
      </c>
      <c r="C31" s="3">
        <v>100</v>
      </c>
      <c r="D31" s="3">
        <v>100</v>
      </c>
      <c r="E31" s="3">
        <v>0.4</v>
      </c>
      <c r="F31" s="3">
        <v>0.4</v>
      </c>
      <c r="G31" s="3">
        <v>0.4</v>
      </c>
      <c r="H31" s="3">
        <v>0.4</v>
      </c>
      <c r="I31" s="3">
        <v>9.8000000000000007</v>
      </c>
      <c r="J31" s="3">
        <v>9.8000000000000007</v>
      </c>
      <c r="K31" s="3">
        <v>44</v>
      </c>
      <c r="L31" s="3">
        <v>44</v>
      </c>
      <c r="M31" s="3">
        <v>82</v>
      </c>
      <c r="N31" s="1"/>
    </row>
    <row r="32" spans="1:14" ht="33" customHeight="1">
      <c r="A32" s="6" t="s">
        <v>26</v>
      </c>
      <c r="B32" s="12"/>
      <c r="C32" s="3">
        <f>SUM(C31)</f>
        <v>100</v>
      </c>
      <c r="D32" s="3">
        <f>SUM(D31)</f>
        <v>100</v>
      </c>
      <c r="E32" s="3">
        <f>E31</f>
        <v>0.4</v>
      </c>
      <c r="F32" s="3">
        <f t="shared" ref="F32:L32" si="6">F31</f>
        <v>0.4</v>
      </c>
      <c r="G32" s="3">
        <f t="shared" si="6"/>
        <v>0.4</v>
      </c>
      <c r="H32" s="3">
        <f t="shared" si="6"/>
        <v>0.4</v>
      </c>
      <c r="I32" s="3">
        <f t="shared" si="6"/>
        <v>9.8000000000000007</v>
      </c>
      <c r="J32" s="3">
        <f t="shared" si="6"/>
        <v>9.8000000000000007</v>
      </c>
      <c r="K32" s="3">
        <f t="shared" si="6"/>
        <v>44</v>
      </c>
      <c r="L32" s="3">
        <f t="shared" si="6"/>
        <v>44</v>
      </c>
      <c r="M32" s="2"/>
      <c r="N32" s="1"/>
    </row>
    <row r="33" spans="1:14">
      <c r="A33" s="2" t="s">
        <v>18</v>
      </c>
      <c r="B33" s="12" t="s">
        <v>41</v>
      </c>
      <c r="C33" s="3">
        <v>40</v>
      </c>
      <c r="D33" s="3">
        <v>50</v>
      </c>
      <c r="E33" s="3">
        <v>0.3</v>
      </c>
      <c r="F33" s="3">
        <v>0.4</v>
      </c>
      <c r="G33" s="3">
        <v>0.7</v>
      </c>
      <c r="H33" s="3">
        <v>0.9</v>
      </c>
      <c r="I33" s="3">
        <v>1.6</v>
      </c>
      <c r="J33" s="3">
        <v>2</v>
      </c>
      <c r="K33" s="3">
        <v>14</v>
      </c>
      <c r="L33" s="3">
        <v>18</v>
      </c>
      <c r="M33" s="3">
        <v>50</v>
      </c>
      <c r="N33" s="1"/>
    </row>
    <row r="34" spans="1:14">
      <c r="A34" s="2"/>
      <c r="B34" s="12" t="s">
        <v>42</v>
      </c>
      <c r="C34" s="3" t="s">
        <v>109</v>
      </c>
      <c r="D34" s="3" t="s">
        <v>110</v>
      </c>
      <c r="E34" s="3">
        <v>1.2</v>
      </c>
      <c r="F34" s="3">
        <v>1.6</v>
      </c>
      <c r="G34" s="3">
        <v>3.3</v>
      </c>
      <c r="H34" s="3">
        <v>4.2</v>
      </c>
      <c r="I34" s="3">
        <v>4.4000000000000004</v>
      </c>
      <c r="J34" s="3">
        <v>5.8</v>
      </c>
      <c r="K34" s="3">
        <v>53</v>
      </c>
      <c r="L34" s="3">
        <v>68</v>
      </c>
      <c r="M34" s="3" t="s">
        <v>43</v>
      </c>
      <c r="N34" s="1"/>
    </row>
    <row r="35" spans="1:14">
      <c r="A35" s="2"/>
      <c r="B35" s="12" t="s">
        <v>122</v>
      </c>
      <c r="C35" s="3" t="s">
        <v>123</v>
      </c>
      <c r="D35" s="3" t="s">
        <v>112</v>
      </c>
      <c r="E35" s="3">
        <v>8.6999999999999993</v>
      </c>
      <c r="F35" s="3">
        <v>9.6999999999999993</v>
      </c>
      <c r="G35" s="3">
        <v>2.1</v>
      </c>
      <c r="H35" s="3">
        <v>2.2999999999999998</v>
      </c>
      <c r="I35" s="3">
        <v>7.3</v>
      </c>
      <c r="J35" s="3">
        <v>8.3000000000000007</v>
      </c>
      <c r="K35" s="3">
        <v>82</v>
      </c>
      <c r="L35" s="3">
        <v>93</v>
      </c>
      <c r="M35" s="3" t="s">
        <v>124</v>
      </c>
      <c r="N35" s="1"/>
    </row>
    <row r="36" spans="1:14">
      <c r="A36" s="2"/>
      <c r="B36" s="12" t="s">
        <v>44</v>
      </c>
      <c r="C36" s="3">
        <v>110</v>
      </c>
      <c r="D36" s="3">
        <v>130</v>
      </c>
      <c r="E36" s="3">
        <v>2.7</v>
      </c>
      <c r="F36" s="3">
        <v>3.2</v>
      </c>
      <c r="G36" s="3">
        <v>3.6</v>
      </c>
      <c r="H36" s="3">
        <v>4.5999999999999996</v>
      </c>
      <c r="I36" s="3">
        <v>28</v>
      </c>
      <c r="J36" s="3">
        <v>33.1</v>
      </c>
      <c r="K36" s="3">
        <v>155</v>
      </c>
      <c r="L36" s="3">
        <v>183</v>
      </c>
      <c r="M36" s="3">
        <v>205</v>
      </c>
      <c r="N36" s="1"/>
    </row>
    <row r="37" spans="1:14" ht="30">
      <c r="A37" s="2"/>
      <c r="B37" s="15" t="s">
        <v>65</v>
      </c>
      <c r="C37" s="3">
        <v>150</v>
      </c>
      <c r="D37" s="3">
        <v>180</v>
      </c>
      <c r="E37" s="3">
        <v>0</v>
      </c>
      <c r="F37" s="3">
        <v>0</v>
      </c>
      <c r="G37" s="3">
        <v>0</v>
      </c>
      <c r="H37" s="3">
        <v>0</v>
      </c>
      <c r="I37" s="3">
        <v>12.5</v>
      </c>
      <c r="J37" s="3">
        <v>15</v>
      </c>
      <c r="K37" s="3">
        <v>53</v>
      </c>
      <c r="L37" s="3">
        <v>63</v>
      </c>
      <c r="M37" s="3">
        <v>509</v>
      </c>
      <c r="N37" s="1"/>
    </row>
    <row r="38" spans="1:14">
      <c r="A38" s="2"/>
      <c r="B38" s="12" t="s">
        <v>24</v>
      </c>
      <c r="C38" s="3">
        <v>15</v>
      </c>
      <c r="D38" s="3">
        <v>25</v>
      </c>
      <c r="E38" s="3">
        <v>1.1000000000000001</v>
      </c>
      <c r="F38" s="3">
        <v>1.9</v>
      </c>
      <c r="G38" s="3">
        <v>0.1</v>
      </c>
      <c r="H38" s="3">
        <v>0.2</v>
      </c>
      <c r="I38" s="3">
        <v>7.4</v>
      </c>
      <c r="J38" s="3">
        <v>12.3</v>
      </c>
      <c r="K38" s="3">
        <v>35</v>
      </c>
      <c r="L38" s="3">
        <v>59</v>
      </c>
      <c r="M38" s="3">
        <v>573</v>
      </c>
      <c r="N38" s="1"/>
    </row>
    <row r="39" spans="1:14">
      <c r="A39" s="2"/>
      <c r="B39" s="12" t="s">
        <v>21</v>
      </c>
      <c r="C39" s="3">
        <v>25</v>
      </c>
      <c r="D39" s="3">
        <v>30</v>
      </c>
      <c r="E39" s="3">
        <v>2</v>
      </c>
      <c r="F39" s="3">
        <v>2.4</v>
      </c>
      <c r="G39" s="3">
        <v>0.4</v>
      </c>
      <c r="H39" s="3">
        <v>0.5</v>
      </c>
      <c r="I39" s="3">
        <v>10</v>
      </c>
      <c r="J39" s="3">
        <v>12</v>
      </c>
      <c r="K39" s="3">
        <v>52</v>
      </c>
      <c r="L39" s="3">
        <v>62</v>
      </c>
      <c r="M39" s="3">
        <v>574</v>
      </c>
      <c r="N39" s="1"/>
    </row>
    <row r="40" spans="1:14" ht="36" customHeight="1">
      <c r="A40" s="2" t="s">
        <v>22</v>
      </c>
      <c r="B40" s="12"/>
      <c r="C40" s="3">
        <v>575</v>
      </c>
      <c r="D40" s="3">
        <v>710</v>
      </c>
      <c r="E40" s="3">
        <f>SUM(E33:E39)</f>
        <v>15.999999999999998</v>
      </c>
      <c r="F40" s="3">
        <f t="shared" ref="F40:L40" si="7">SUM(F33:F39)</f>
        <v>19.199999999999996</v>
      </c>
      <c r="G40" s="3">
        <f t="shared" si="7"/>
        <v>10.199999999999999</v>
      </c>
      <c r="H40" s="3">
        <f t="shared" si="7"/>
        <v>12.7</v>
      </c>
      <c r="I40" s="3">
        <f t="shared" si="7"/>
        <v>71.199999999999989</v>
      </c>
      <c r="J40" s="3">
        <f t="shared" si="7"/>
        <v>88.5</v>
      </c>
      <c r="K40" s="3">
        <f t="shared" si="7"/>
        <v>444</v>
      </c>
      <c r="L40" s="3">
        <f t="shared" si="7"/>
        <v>546</v>
      </c>
      <c r="M40" s="2"/>
      <c r="N40" s="1"/>
    </row>
    <row r="41" spans="1:14" ht="35.25" customHeight="1">
      <c r="A41" s="2" t="s">
        <v>23</v>
      </c>
      <c r="B41" s="12" t="s">
        <v>45</v>
      </c>
      <c r="C41" s="3">
        <v>150</v>
      </c>
      <c r="D41" s="3">
        <v>200</v>
      </c>
      <c r="E41" s="3">
        <v>4.4000000000000004</v>
      </c>
      <c r="F41" s="3">
        <v>5.8</v>
      </c>
      <c r="G41" s="3">
        <v>4</v>
      </c>
      <c r="H41" s="3">
        <v>5</v>
      </c>
      <c r="I41" s="3">
        <v>6</v>
      </c>
      <c r="J41" s="3">
        <v>8</v>
      </c>
      <c r="K41" s="3">
        <v>76</v>
      </c>
      <c r="L41" s="3">
        <v>101</v>
      </c>
      <c r="M41" s="3">
        <v>470</v>
      </c>
      <c r="N41" s="1"/>
    </row>
    <row r="42" spans="1:14" ht="22.5" customHeight="1">
      <c r="A42" s="2"/>
      <c r="B42" s="12" t="s">
        <v>169</v>
      </c>
      <c r="C42" s="3">
        <v>50</v>
      </c>
      <c r="D42" s="3">
        <v>50</v>
      </c>
      <c r="E42" s="3">
        <v>4</v>
      </c>
      <c r="F42" s="3">
        <v>4</v>
      </c>
      <c r="G42" s="3">
        <v>1.4</v>
      </c>
      <c r="H42" s="3">
        <v>1.4</v>
      </c>
      <c r="I42" s="3">
        <v>23.9</v>
      </c>
      <c r="J42" s="3">
        <v>23.9</v>
      </c>
      <c r="K42" s="3">
        <v>124</v>
      </c>
      <c r="L42" s="3">
        <v>124</v>
      </c>
      <c r="M42" s="3">
        <v>545</v>
      </c>
      <c r="N42" s="1"/>
    </row>
    <row r="43" spans="1:14" ht="36" customHeight="1">
      <c r="A43" s="4" t="s">
        <v>29</v>
      </c>
      <c r="B43" s="12"/>
      <c r="C43" s="3">
        <f>SUM(C41:C42)</f>
        <v>200</v>
      </c>
      <c r="D43" s="3">
        <f>SUM(D41:D42)</f>
        <v>250</v>
      </c>
      <c r="E43" s="3">
        <f>SUM(E41:E42)</f>
        <v>8.4</v>
      </c>
      <c r="F43" s="3">
        <f t="shared" ref="F43:L43" si="8">SUM(F41:F42)</f>
        <v>9.8000000000000007</v>
      </c>
      <c r="G43" s="3">
        <f t="shared" si="8"/>
        <v>5.4</v>
      </c>
      <c r="H43" s="3">
        <f t="shared" si="8"/>
        <v>6.4</v>
      </c>
      <c r="I43" s="3">
        <f t="shared" si="8"/>
        <v>29.9</v>
      </c>
      <c r="J43" s="3">
        <f t="shared" si="8"/>
        <v>31.9</v>
      </c>
      <c r="K43" s="3">
        <f t="shared" si="8"/>
        <v>200</v>
      </c>
      <c r="L43" s="3">
        <f t="shared" si="8"/>
        <v>225</v>
      </c>
      <c r="M43" s="2"/>
      <c r="N43" s="1"/>
    </row>
    <row r="44" spans="1:14" ht="61.5" customHeight="1">
      <c r="A44" s="4" t="s">
        <v>78</v>
      </c>
      <c r="B44" s="12"/>
      <c r="C44" s="3">
        <f t="shared" ref="C44:L44" si="9">C30+C32+C40+C43</f>
        <v>1225</v>
      </c>
      <c r="D44" s="3">
        <f t="shared" si="9"/>
        <v>1475</v>
      </c>
      <c r="E44" s="3">
        <f t="shared" si="9"/>
        <v>41.05</v>
      </c>
      <c r="F44" s="3">
        <f t="shared" si="9"/>
        <v>48.579999999999984</v>
      </c>
      <c r="G44" s="3">
        <f t="shared" si="9"/>
        <v>24.78</v>
      </c>
      <c r="H44" s="3">
        <f t="shared" si="9"/>
        <v>29.39</v>
      </c>
      <c r="I44" s="3">
        <f t="shared" si="9"/>
        <v>184.4</v>
      </c>
      <c r="J44" s="3">
        <f t="shared" si="9"/>
        <v>217</v>
      </c>
      <c r="K44" s="3">
        <f t="shared" si="9"/>
        <v>1125</v>
      </c>
      <c r="L44" s="3">
        <f t="shared" si="9"/>
        <v>1326</v>
      </c>
      <c r="M44" s="2"/>
      <c r="N44" s="1"/>
    </row>
    <row r="45" spans="1:14" ht="30" customHeight="1">
      <c r="A45" s="7" t="s">
        <v>162</v>
      </c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"/>
    </row>
    <row r="46" spans="1:14" ht="24" customHeight="1">
      <c r="A46" s="2" t="s">
        <v>14</v>
      </c>
      <c r="B46" s="12" t="s">
        <v>47</v>
      </c>
      <c r="C46" s="3" t="s">
        <v>109</v>
      </c>
      <c r="D46" s="3" t="s">
        <v>110</v>
      </c>
      <c r="E46" s="3">
        <v>4.7</v>
      </c>
      <c r="F46" s="3">
        <v>6.3</v>
      </c>
      <c r="G46" s="3">
        <v>5</v>
      </c>
      <c r="H46" s="3">
        <v>7</v>
      </c>
      <c r="I46" s="3">
        <v>23.4</v>
      </c>
      <c r="J46" s="3">
        <v>31.2</v>
      </c>
      <c r="K46" s="3">
        <v>157</v>
      </c>
      <c r="L46" s="3">
        <v>209</v>
      </c>
      <c r="M46" s="3">
        <v>230</v>
      </c>
      <c r="N46" s="1"/>
    </row>
    <row r="47" spans="1:14">
      <c r="A47" s="2"/>
      <c r="B47" s="12" t="s">
        <v>48</v>
      </c>
      <c r="C47" s="3">
        <v>150</v>
      </c>
      <c r="D47" s="3">
        <v>180</v>
      </c>
      <c r="E47" s="3">
        <v>2.5</v>
      </c>
      <c r="F47" s="3">
        <v>3</v>
      </c>
      <c r="G47" s="3">
        <v>2.2000000000000002</v>
      </c>
      <c r="H47" s="3">
        <v>2.6</v>
      </c>
      <c r="I47" s="3">
        <v>10.3</v>
      </c>
      <c r="J47" s="3">
        <v>12.4</v>
      </c>
      <c r="K47" s="3">
        <v>71</v>
      </c>
      <c r="L47" s="3">
        <v>85</v>
      </c>
      <c r="M47" s="3">
        <v>462</v>
      </c>
      <c r="N47" s="1"/>
    </row>
    <row r="48" spans="1:14">
      <c r="A48" s="2"/>
      <c r="B48" s="12" t="s">
        <v>49</v>
      </c>
      <c r="C48" s="3">
        <v>45</v>
      </c>
      <c r="D48" s="3">
        <v>45</v>
      </c>
      <c r="E48" s="3">
        <v>1.6</v>
      </c>
      <c r="F48" s="3">
        <v>1.6</v>
      </c>
      <c r="G48" s="3">
        <v>3.8</v>
      </c>
      <c r="H48" s="3">
        <v>3.8</v>
      </c>
      <c r="I48" s="3">
        <v>23.4</v>
      </c>
      <c r="J48" s="3">
        <v>23.4</v>
      </c>
      <c r="K48" s="3">
        <v>134</v>
      </c>
      <c r="L48" s="3">
        <v>134</v>
      </c>
      <c r="M48" s="3">
        <v>73</v>
      </c>
      <c r="N48" s="1"/>
    </row>
    <row r="49" spans="1:14" ht="27.75" customHeight="1">
      <c r="A49" s="6" t="s">
        <v>17</v>
      </c>
      <c r="B49" s="12"/>
      <c r="C49" s="3">
        <v>350</v>
      </c>
      <c r="D49" s="3">
        <v>430</v>
      </c>
      <c r="E49" s="3">
        <f t="shared" ref="E49:L49" si="10">SUM(E46:E48)</f>
        <v>8.8000000000000007</v>
      </c>
      <c r="F49" s="3">
        <f t="shared" si="10"/>
        <v>10.9</v>
      </c>
      <c r="G49" s="3">
        <f t="shared" si="10"/>
        <v>11</v>
      </c>
      <c r="H49" s="3">
        <f t="shared" si="10"/>
        <v>13.399999999999999</v>
      </c>
      <c r="I49" s="3">
        <f t="shared" si="10"/>
        <v>57.1</v>
      </c>
      <c r="J49" s="3">
        <f t="shared" si="10"/>
        <v>67</v>
      </c>
      <c r="K49" s="3">
        <f t="shared" si="10"/>
        <v>362</v>
      </c>
      <c r="L49" s="3">
        <f t="shared" si="10"/>
        <v>428</v>
      </c>
      <c r="M49" s="2"/>
      <c r="N49" s="1"/>
    </row>
    <row r="50" spans="1:14" ht="31.5" customHeight="1">
      <c r="A50" s="2" t="s">
        <v>25</v>
      </c>
      <c r="B50" s="12" t="s">
        <v>38</v>
      </c>
      <c r="C50" s="3">
        <v>100</v>
      </c>
      <c r="D50" s="3">
        <v>100</v>
      </c>
      <c r="E50" s="3">
        <v>0.5</v>
      </c>
      <c r="F50" s="3">
        <v>0.5</v>
      </c>
      <c r="G50" s="3">
        <v>0.1</v>
      </c>
      <c r="H50" s="3">
        <v>0.1</v>
      </c>
      <c r="I50" s="3">
        <v>10.1</v>
      </c>
      <c r="J50" s="3">
        <v>10.1</v>
      </c>
      <c r="K50" s="3">
        <v>43</v>
      </c>
      <c r="L50" s="3">
        <v>43</v>
      </c>
      <c r="M50" s="3">
        <v>501</v>
      </c>
      <c r="N50" s="1"/>
    </row>
    <row r="51" spans="1:14" ht="44.25" customHeight="1">
      <c r="A51" s="6" t="s">
        <v>26</v>
      </c>
      <c r="B51" s="12"/>
      <c r="C51" s="3">
        <f>SUM(C50)</f>
        <v>100</v>
      </c>
      <c r="D51" s="3">
        <f>SUM(D50)</f>
        <v>100</v>
      </c>
      <c r="E51" s="3">
        <f>E50</f>
        <v>0.5</v>
      </c>
      <c r="F51" s="3">
        <f t="shared" ref="F51:L51" si="11">F50</f>
        <v>0.5</v>
      </c>
      <c r="G51" s="3">
        <f t="shared" si="11"/>
        <v>0.1</v>
      </c>
      <c r="H51" s="3">
        <f t="shared" si="11"/>
        <v>0.1</v>
      </c>
      <c r="I51" s="3">
        <f t="shared" si="11"/>
        <v>10.1</v>
      </c>
      <c r="J51" s="3">
        <f t="shared" si="11"/>
        <v>10.1</v>
      </c>
      <c r="K51" s="3">
        <f t="shared" si="11"/>
        <v>43</v>
      </c>
      <c r="L51" s="3">
        <f t="shared" si="11"/>
        <v>43</v>
      </c>
      <c r="M51" s="2"/>
      <c r="N51" s="1"/>
    </row>
    <row r="52" spans="1:14" ht="24.75" customHeight="1">
      <c r="A52" s="2" t="s">
        <v>18</v>
      </c>
      <c r="B52" s="12" t="s">
        <v>50</v>
      </c>
      <c r="C52" s="3">
        <v>45</v>
      </c>
      <c r="D52" s="3">
        <v>55</v>
      </c>
      <c r="E52" s="3">
        <v>1.4</v>
      </c>
      <c r="F52" s="3">
        <v>1.7</v>
      </c>
      <c r="G52" s="3">
        <v>1.6</v>
      </c>
      <c r="H52" s="3">
        <v>2</v>
      </c>
      <c r="I52" s="3">
        <v>2.2000000000000002</v>
      </c>
      <c r="J52" s="3">
        <v>2.8</v>
      </c>
      <c r="K52" s="3">
        <v>27</v>
      </c>
      <c r="L52" s="3">
        <v>34</v>
      </c>
      <c r="M52" s="3">
        <v>157</v>
      </c>
      <c r="N52" s="1"/>
    </row>
    <row r="53" spans="1:14" ht="30">
      <c r="A53" s="2"/>
      <c r="B53" s="15" t="s">
        <v>126</v>
      </c>
      <c r="C53" s="3">
        <v>150</v>
      </c>
      <c r="D53" s="3">
        <v>200</v>
      </c>
      <c r="E53" s="3">
        <v>1.8</v>
      </c>
      <c r="F53" s="3">
        <v>2.4</v>
      </c>
      <c r="G53" s="3">
        <v>3.2</v>
      </c>
      <c r="H53" s="3">
        <v>4</v>
      </c>
      <c r="I53" s="3">
        <v>7.6</v>
      </c>
      <c r="J53" s="3">
        <v>10</v>
      </c>
      <c r="K53" s="3">
        <v>67</v>
      </c>
      <c r="L53" s="3">
        <v>86</v>
      </c>
      <c r="M53" s="3" t="s">
        <v>127</v>
      </c>
      <c r="N53" s="1"/>
    </row>
    <row r="54" spans="1:14">
      <c r="A54" s="2"/>
      <c r="B54" s="12" t="s">
        <v>51</v>
      </c>
      <c r="C54" s="3" t="s">
        <v>123</v>
      </c>
      <c r="D54" s="3" t="s">
        <v>112</v>
      </c>
      <c r="E54" s="3">
        <v>10.3</v>
      </c>
      <c r="F54" s="3">
        <v>12</v>
      </c>
      <c r="G54" s="3">
        <v>6.9</v>
      </c>
      <c r="H54" s="3">
        <v>7.9</v>
      </c>
      <c r="I54" s="3">
        <v>6.1</v>
      </c>
      <c r="J54" s="3">
        <v>7</v>
      </c>
      <c r="K54" s="3">
        <v>126</v>
      </c>
      <c r="L54" s="3">
        <v>144</v>
      </c>
      <c r="M54" s="3" t="s">
        <v>125</v>
      </c>
      <c r="N54" s="1"/>
    </row>
    <row r="55" spans="1:14">
      <c r="A55" s="2"/>
      <c r="B55" s="12" t="s">
        <v>52</v>
      </c>
      <c r="C55" s="3">
        <v>110</v>
      </c>
      <c r="D55" s="3">
        <v>130</v>
      </c>
      <c r="E55" s="3">
        <v>3.3</v>
      </c>
      <c r="F55" s="3">
        <v>3.9</v>
      </c>
      <c r="G55" s="3">
        <v>3.6</v>
      </c>
      <c r="H55" s="3">
        <v>4.3</v>
      </c>
      <c r="I55" s="3">
        <v>22.9</v>
      </c>
      <c r="J55" s="3">
        <v>27.1</v>
      </c>
      <c r="K55" s="3">
        <v>137</v>
      </c>
      <c r="L55" s="3">
        <v>162</v>
      </c>
      <c r="M55" s="3">
        <v>207</v>
      </c>
      <c r="N55" s="1"/>
    </row>
    <row r="56" spans="1:14">
      <c r="A56" s="2"/>
      <c r="B56" s="12" t="s">
        <v>53</v>
      </c>
      <c r="C56" s="3">
        <v>150</v>
      </c>
      <c r="D56" s="3">
        <v>180</v>
      </c>
      <c r="E56" s="3">
        <v>0.23</v>
      </c>
      <c r="F56" s="3">
        <v>0.27</v>
      </c>
      <c r="G56" s="3">
        <v>0.15</v>
      </c>
      <c r="H56" s="3">
        <v>0.18</v>
      </c>
      <c r="I56" s="3">
        <v>10.7</v>
      </c>
      <c r="J56" s="3">
        <v>12.8</v>
      </c>
      <c r="K56" s="3">
        <v>45</v>
      </c>
      <c r="L56" s="3">
        <v>54</v>
      </c>
      <c r="M56" s="3">
        <v>487</v>
      </c>
      <c r="N56" s="1"/>
    </row>
    <row r="57" spans="1:14">
      <c r="A57" s="2"/>
      <c r="B57" s="12" t="s">
        <v>24</v>
      </c>
      <c r="C57" s="3">
        <v>15</v>
      </c>
      <c r="D57" s="3">
        <v>25</v>
      </c>
      <c r="E57" s="3">
        <v>1.1000000000000001</v>
      </c>
      <c r="F57" s="3">
        <v>1.9</v>
      </c>
      <c r="G57" s="3">
        <v>0.1</v>
      </c>
      <c r="H57" s="3">
        <v>0.2</v>
      </c>
      <c r="I57" s="3">
        <v>7.4</v>
      </c>
      <c r="J57" s="3">
        <v>12.3</v>
      </c>
      <c r="K57" s="3">
        <v>35</v>
      </c>
      <c r="L57" s="3">
        <v>59</v>
      </c>
      <c r="M57" s="3">
        <v>573</v>
      </c>
      <c r="N57" s="1"/>
    </row>
    <row r="58" spans="1:14">
      <c r="A58" s="2"/>
      <c r="B58" s="12" t="s">
        <v>21</v>
      </c>
      <c r="C58" s="3">
        <v>25</v>
      </c>
      <c r="D58" s="3">
        <v>30</v>
      </c>
      <c r="E58" s="3">
        <v>2</v>
      </c>
      <c r="F58" s="3">
        <v>2.4</v>
      </c>
      <c r="G58" s="3">
        <v>0.4</v>
      </c>
      <c r="H58" s="3">
        <v>0.5</v>
      </c>
      <c r="I58" s="3">
        <v>10</v>
      </c>
      <c r="J58" s="3">
        <v>12</v>
      </c>
      <c r="K58" s="3">
        <v>52</v>
      </c>
      <c r="L58" s="3">
        <v>62</v>
      </c>
      <c r="M58" s="3">
        <v>574</v>
      </c>
      <c r="N58" s="1"/>
    </row>
    <row r="59" spans="1:14" ht="48.75" customHeight="1">
      <c r="A59" s="2" t="s">
        <v>22</v>
      </c>
      <c r="B59" s="12"/>
      <c r="C59" s="3">
        <v>575</v>
      </c>
      <c r="D59" s="3">
        <v>710</v>
      </c>
      <c r="E59" s="3">
        <f>SUM(E52:E58)</f>
        <v>20.130000000000003</v>
      </c>
      <c r="F59" s="3">
        <f t="shared" ref="F59" si="12">SUM(F52:F58)</f>
        <v>24.569999999999997</v>
      </c>
      <c r="G59" s="3">
        <f t="shared" ref="G59" si="13">SUM(G52:G58)</f>
        <v>15.950000000000001</v>
      </c>
      <c r="H59" s="3">
        <f t="shared" ref="H59" si="14">SUM(H52:H58)</f>
        <v>19.079999999999998</v>
      </c>
      <c r="I59" s="3">
        <f t="shared" ref="I59" si="15">SUM(I52:I58)</f>
        <v>66.900000000000006</v>
      </c>
      <c r="J59" s="3">
        <f t="shared" ref="J59" si="16">SUM(J52:J58)</f>
        <v>84</v>
      </c>
      <c r="K59" s="3">
        <f t="shared" ref="K59" si="17">SUM(K52:K58)</f>
        <v>489</v>
      </c>
      <c r="L59" s="3">
        <f t="shared" ref="L59" si="18">SUM(L52:L58)</f>
        <v>601</v>
      </c>
      <c r="M59" s="2"/>
      <c r="N59" s="1"/>
    </row>
    <row r="60" spans="1:14" ht="27.75" customHeight="1">
      <c r="A60" s="2" t="s">
        <v>23</v>
      </c>
      <c r="B60" s="12" t="s">
        <v>170</v>
      </c>
      <c r="C60" s="3">
        <v>60</v>
      </c>
      <c r="D60" s="3">
        <v>60</v>
      </c>
      <c r="E60" s="3">
        <v>2.8</v>
      </c>
      <c r="F60" s="3">
        <v>2.8</v>
      </c>
      <c r="G60" s="3">
        <v>4.9000000000000004</v>
      </c>
      <c r="H60" s="3">
        <v>4.9000000000000004</v>
      </c>
      <c r="I60" s="3">
        <v>24.8</v>
      </c>
      <c r="J60" s="3">
        <v>24.8</v>
      </c>
      <c r="K60" s="3">
        <v>154</v>
      </c>
      <c r="L60" s="3">
        <v>154</v>
      </c>
      <c r="M60" s="3">
        <v>547</v>
      </c>
      <c r="N60" s="1"/>
    </row>
    <row r="61" spans="1:14" ht="18.75" customHeight="1">
      <c r="A61" s="2"/>
      <c r="B61" s="12" t="s">
        <v>27</v>
      </c>
      <c r="C61" s="3">
        <v>150</v>
      </c>
      <c r="D61" s="3">
        <v>200</v>
      </c>
      <c r="E61" s="3">
        <v>4.4000000000000004</v>
      </c>
      <c r="F61" s="3">
        <v>5.8</v>
      </c>
      <c r="G61" s="3">
        <v>4</v>
      </c>
      <c r="H61" s="3">
        <v>5.3</v>
      </c>
      <c r="I61" s="3">
        <v>6.8</v>
      </c>
      <c r="J61" s="3">
        <v>9.1</v>
      </c>
      <c r="K61" s="3">
        <v>80</v>
      </c>
      <c r="L61" s="3">
        <v>107</v>
      </c>
      <c r="M61" s="3">
        <v>469</v>
      </c>
      <c r="N61" s="1"/>
    </row>
    <row r="62" spans="1:14" ht="39" customHeight="1">
      <c r="A62" s="4" t="s">
        <v>29</v>
      </c>
      <c r="B62" s="12"/>
      <c r="C62" s="3">
        <f>SUM(C60:C61)</f>
        <v>210</v>
      </c>
      <c r="D62" s="3">
        <f>SUM(D60:D61)</f>
        <v>260</v>
      </c>
      <c r="E62" s="3">
        <f>SUM(E60:E61)</f>
        <v>7.2</v>
      </c>
      <c r="F62" s="3">
        <f t="shared" ref="F62" si="19">SUM(F60:F61)</f>
        <v>8.6</v>
      </c>
      <c r="G62" s="3">
        <f t="shared" ref="G62" si="20">SUM(G60:G61)</f>
        <v>8.9</v>
      </c>
      <c r="H62" s="3">
        <f t="shared" ref="H62" si="21">SUM(H60:H61)</f>
        <v>10.199999999999999</v>
      </c>
      <c r="I62" s="3">
        <f t="shared" ref="I62" si="22">SUM(I60:I61)</f>
        <v>31.6</v>
      </c>
      <c r="J62" s="3">
        <f t="shared" ref="J62" si="23">SUM(J60:J61)</f>
        <v>33.9</v>
      </c>
      <c r="K62" s="3">
        <f t="shared" ref="K62" si="24">SUM(K60:K61)</f>
        <v>234</v>
      </c>
      <c r="L62" s="3">
        <f t="shared" ref="L62" si="25">SUM(L60:L61)</f>
        <v>261</v>
      </c>
      <c r="M62" s="2"/>
      <c r="N62" s="1"/>
    </row>
    <row r="63" spans="1:14" ht="63.75" customHeight="1">
      <c r="A63" s="4" t="s">
        <v>79</v>
      </c>
      <c r="B63" s="12"/>
      <c r="C63" s="3">
        <f>C49+C51+C59+C62</f>
        <v>1235</v>
      </c>
      <c r="D63" s="3">
        <f>D49+D51+D59+D62</f>
        <v>1500</v>
      </c>
      <c r="E63" s="3">
        <f t="shared" ref="E63:L63" si="26">E49+E51+E59+E62</f>
        <v>36.630000000000003</v>
      </c>
      <c r="F63" s="3">
        <f t="shared" si="26"/>
        <v>44.57</v>
      </c>
      <c r="G63" s="3">
        <f t="shared" si="26"/>
        <v>35.950000000000003</v>
      </c>
      <c r="H63" s="3">
        <f t="shared" si="26"/>
        <v>42.78</v>
      </c>
      <c r="I63" s="3">
        <f t="shared" si="26"/>
        <v>165.70000000000002</v>
      </c>
      <c r="J63" s="3">
        <f t="shared" si="26"/>
        <v>195</v>
      </c>
      <c r="K63" s="3">
        <f t="shared" si="26"/>
        <v>1128</v>
      </c>
      <c r="L63" s="3">
        <f t="shared" si="26"/>
        <v>1333</v>
      </c>
      <c r="M63" s="2"/>
      <c r="N63" s="1"/>
    </row>
    <row r="64" spans="1:14" ht="32.25" customHeight="1">
      <c r="A64" s="7" t="s">
        <v>55</v>
      </c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"/>
    </row>
    <row r="65" spans="1:14" ht="30">
      <c r="A65" s="2" t="s">
        <v>14</v>
      </c>
      <c r="B65" s="15" t="s">
        <v>56</v>
      </c>
      <c r="C65" s="3" t="s">
        <v>109</v>
      </c>
      <c r="D65" s="3" t="s">
        <v>110</v>
      </c>
      <c r="E65" s="3">
        <v>5.4</v>
      </c>
      <c r="F65" s="3">
        <v>7.2</v>
      </c>
      <c r="G65" s="3">
        <v>6.4</v>
      </c>
      <c r="H65" s="3">
        <v>8.5</v>
      </c>
      <c r="I65" s="3">
        <v>21.9</v>
      </c>
      <c r="J65" s="3">
        <v>29.1</v>
      </c>
      <c r="K65" s="3">
        <v>166</v>
      </c>
      <c r="L65" s="3">
        <v>222</v>
      </c>
      <c r="M65" s="3">
        <v>234</v>
      </c>
      <c r="N65" s="1"/>
    </row>
    <row r="66" spans="1:14">
      <c r="A66" s="2"/>
      <c r="B66" s="12" t="s">
        <v>39</v>
      </c>
      <c r="C66" s="3">
        <v>150</v>
      </c>
      <c r="D66" s="3">
        <v>180</v>
      </c>
      <c r="E66" s="3">
        <v>2.5</v>
      </c>
      <c r="F66" s="3">
        <v>3</v>
      </c>
      <c r="G66" s="3">
        <v>2.2000000000000002</v>
      </c>
      <c r="H66" s="3">
        <v>2.6</v>
      </c>
      <c r="I66" s="3">
        <v>10.3</v>
      </c>
      <c r="J66" s="3">
        <v>12.4</v>
      </c>
      <c r="K66" s="3">
        <v>71</v>
      </c>
      <c r="L66" s="3">
        <v>85</v>
      </c>
      <c r="M66" s="3">
        <v>465</v>
      </c>
      <c r="N66" s="1"/>
    </row>
    <row r="67" spans="1:14">
      <c r="A67" s="2"/>
      <c r="B67" s="12" t="s">
        <v>16</v>
      </c>
      <c r="C67" s="11">
        <v>45</v>
      </c>
      <c r="D67" s="11">
        <v>45</v>
      </c>
      <c r="E67" s="3">
        <v>6.9</v>
      </c>
      <c r="F67" s="3">
        <v>6.9</v>
      </c>
      <c r="G67" s="3">
        <v>9</v>
      </c>
      <c r="H67" s="3">
        <v>9</v>
      </c>
      <c r="I67" s="3">
        <v>10</v>
      </c>
      <c r="J67" s="3">
        <v>10</v>
      </c>
      <c r="K67" s="3">
        <v>149</v>
      </c>
      <c r="L67" s="3">
        <v>149</v>
      </c>
      <c r="M67" s="3">
        <v>63</v>
      </c>
      <c r="N67" s="1"/>
    </row>
    <row r="68" spans="1:14" ht="42.75" customHeight="1">
      <c r="A68" s="6" t="s">
        <v>17</v>
      </c>
      <c r="B68" s="12"/>
      <c r="C68" s="3">
        <v>350</v>
      </c>
      <c r="D68" s="3">
        <v>430</v>
      </c>
      <c r="E68" s="3">
        <f t="shared" ref="E68" si="27">SUM(E65:E67)</f>
        <v>14.8</v>
      </c>
      <c r="F68" s="3">
        <f t="shared" ref="F68" si="28">SUM(F65:F67)</f>
        <v>17.100000000000001</v>
      </c>
      <c r="G68" s="3">
        <f t="shared" ref="G68" si="29">SUM(G65:G67)</f>
        <v>17.600000000000001</v>
      </c>
      <c r="H68" s="3">
        <f t="shared" ref="H68" si="30">SUM(H65:H67)</f>
        <v>20.100000000000001</v>
      </c>
      <c r="I68" s="3">
        <f t="shared" ref="I68" si="31">SUM(I65:I67)</f>
        <v>42.2</v>
      </c>
      <c r="J68" s="3">
        <f t="shared" ref="J68" si="32">SUM(J65:J67)</f>
        <v>51.5</v>
      </c>
      <c r="K68" s="3">
        <f t="shared" ref="K68" si="33">SUM(K65:K67)</f>
        <v>386</v>
      </c>
      <c r="L68" s="3">
        <f t="shared" ref="L68" si="34">SUM(L65:L67)</f>
        <v>456</v>
      </c>
      <c r="M68" s="2"/>
      <c r="N68" s="1"/>
    </row>
    <row r="69" spans="1:14" ht="37.5" customHeight="1">
      <c r="A69" s="2" t="s">
        <v>25</v>
      </c>
      <c r="B69" s="12" t="s">
        <v>40</v>
      </c>
      <c r="C69" s="3">
        <v>100</v>
      </c>
      <c r="D69" s="3">
        <v>100</v>
      </c>
      <c r="E69" s="3">
        <v>0.4</v>
      </c>
      <c r="F69" s="3">
        <v>0.4</v>
      </c>
      <c r="G69" s="3">
        <v>0.4</v>
      </c>
      <c r="H69" s="3">
        <v>0.4</v>
      </c>
      <c r="I69" s="3">
        <v>9.8000000000000007</v>
      </c>
      <c r="J69" s="3">
        <v>9.8000000000000007</v>
      </c>
      <c r="K69" s="3">
        <v>44</v>
      </c>
      <c r="L69" s="3">
        <v>44</v>
      </c>
      <c r="M69" s="3">
        <v>82</v>
      </c>
      <c r="N69" s="1"/>
    </row>
    <row r="70" spans="1:14" ht="45" customHeight="1">
      <c r="A70" s="6" t="s">
        <v>26</v>
      </c>
      <c r="B70" s="12"/>
      <c r="C70" s="3">
        <f>SUM(C69)</f>
        <v>100</v>
      </c>
      <c r="D70" s="3">
        <f>SUM(D69)</f>
        <v>100</v>
      </c>
      <c r="E70" s="3">
        <f>E69</f>
        <v>0.4</v>
      </c>
      <c r="F70" s="3">
        <f t="shared" ref="F70:L70" si="35">F69</f>
        <v>0.4</v>
      </c>
      <c r="G70" s="3">
        <f t="shared" si="35"/>
        <v>0.4</v>
      </c>
      <c r="H70" s="3">
        <f t="shared" si="35"/>
        <v>0.4</v>
      </c>
      <c r="I70" s="3">
        <f t="shared" si="35"/>
        <v>9.8000000000000007</v>
      </c>
      <c r="J70" s="3">
        <f t="shared" si="35"/>
        <v>9.8000000000000007</v>
      </c>
      <c r="K70" s="3">
        <f t="shared" si="35"/>
        <v>44</v>
      </c>
      <c r="L70" s="3">
        <f t="shared" si="35"/>
        <v>44</v>
      </c>
      <c r="M70" s="2"/>
      <c r="N70" s="1"/>
    </row>
    <row r="71" spans="1:14">
      <c r="A71" s="2" t="s">
        <v>18</v>
      </c>
      <c r="B71" s="12" t="s">
        <v>58</v>
      </c>
      <c r="C71" s="3">
        <v>40</v>
      </c>
      <c r="D71" s="3">
        <v>50</v>
      </c>
      <c r="E71" s="3">
        <v>0.5</v>
      </c>
      <c r="F71" s="3">
        <v>0.6</v>
      </c>
      <c r="G71" s="3">
        <v>1.1000000000000001</v>
      </c>
      <c r="H71" s="3">
        <v>1.4</v>
      </c>
      <c r="I71" s="3">
        <v>1.5</v>
      </c>
      <c r="J71" s="3">
        <v>1.9</v>
      </c>
      <c r="K71" s="3">
        <v>18</v>
      </c>
      <c r="L71" s="3">
        <v>23</v>
      </c>
      <c r="M71" s="3">
        <v>52</v>
      </c>
      <c r="N71" s="1"/>
    </row>
    <row r="72" spans="1:14">
      <c r="A72" s="2"/>
      <c r="B72" s="12" t="s">
        <v>59</v>
      </c>
      <c r="C72" s="3" t="s">
        <v>109</v>
      </c>
      <c r="D72" s="3" t="s">
        <v>110</v>
      </c>
      <c r="E72" s="3">
        <v>1</v>
      </c>
      <c r="F72" s="3">
        <v>1.3</v>
      </c>
      <c r="G72" s="3">
        <v>3.7</v>
      </c>
      <c r="H72" s="3">
        <v>4.7</v>
      </c>
      <c r="I72" s="3">
        <v>2.5</v>
      </c>
      <c r="J72" s="3">
        <v>3.24</v>
      </c>
      <c r="K72" s="3">
        <v>45</v>
      </c>
      <c r="L72" s="3">
        <v>57</v>
      </c>
      <c r="M72" s="3" t="s">
        <v>128</v>
      </c>
      <c r="N72" s="1"/>
    </row>
    <row r="73" spans="1:14">
      <c r="A73" s="2"/>
      <c r="B73" s="12" t="s">
        <v>60</v>
      </c>
      <c r="C73" s="3">
        <v>180</v>
      </c>
      <c r="D73" s="3">
        <v>200</v>
      </c>
      <c r="E73" s="3">
        <v>11.1</v>
      </c>
      <c r="F73" s="3">
        <v>12.3</v>
      </c>
      <c r="G73" s="3">
        <v>7.4</v>
      </c>
      <c r="H73" s="3">
        <v>8.1999999999999993</v>
      </c>
      <c r="I73" s="3">
        <v>22.3</v>
      </c>
      <c r="J73" s="3">
        <v>24.8</v>
      </c>
      <c r="K73" s="3">
        <v>201</v>
      </c>
      <c r="L73" s="3">
        <v>223</v>
      </c>
      <c r="M73" s="3">
        <v>375</v>
      </c>
      <c r="N73" s="1"/>
    </row>
    <row r="74" spans="1:14">
      <c r="A74" s="2"/>
      <c r="B74" s="12" t="s">
        <v>61</v>
      </c>
      <c r="C74" s="3">
        <v>150</v>
      </c>
      <c r="D74" s="3">
        <v>180</v>
      </c>
      <c r="E74" s="3">
        <v>0</v>
      </c>
      <c r="F74" s="3">
        <v>0</v>
      </c>
      <c r="G74" s="3">
        <v>0</v>
      </c>
      <c r="H74" s="3">
        <v>0</v>
      </c>
      <c r="I74" s="3">
        <v>18</v>
      </c>
      <c r="J74" s="3">
        <v>22</v>
      </c>
      <c r="K74" s="3">
        <v>72</v>
      </c>
      <c r="L74" s="3">
        <v>86</v>
      </c>
      <c r="M74" s="3">
        <v>504</v>
      </c>
      <c r="N74" s="1"/>
    </row>
    <row r="75" spans="1:14">
      <c r="A75" s="2"/>
      <c r="B75" s="12" t="s">
        <v>24</v>
      </c>
      <c r="C75" s="3">
        <v>15</v>
      </c>
      <c r="D75" s="3">
        <v>25</v>
      </c>
      <c r="E75" s="3">
        <v>1.1000000000000001</v>
      </c>
      <c r="F75" s="3">
        <v>1.9</v>
      </c>
      <c r="G75" s="3">
        <v>0.1</v>
      </c>
      <c r="H75" s="3">
        <v>0.2</v>
      </c>
      <c r="I75" s="3">
        <v>7.4</v>
      </c>
      <c r="J75" s="3">
        <v>12.3</v>
      </c>
      <c r="K75" s="3">
        <v>35</v>
      </c>
      <c r="L75" s="3">
        <v>59</v>
      </c>
      <c r="M75" s="3">
        <v>573</v>
      </c>
      <c r="N75" s="1"/>
    </row>
    <row r="76" spans="1:14">
      <c r="A76" s="2"/>
      <c r="B76" s="12" t="s">
        <v>21</v>
      </c>
      <c r="C76" s="3">
        <v>25</v>
      </c>
      <c r="D76" s="3">
        <v>30</v>
      </c>
      <c r="E76" s="3">
        <v>2</v>
      </c>
      <c r="F76" s="3">
        <v>2.4</v>
      </c>
      <c r="G76" s="3">
        <v>0.4</v>
      </c>
      <c r="H76" s="3">
        <v>0.5</v>
      </c>
      <c r="I76" s="3">
        <v>10</v>
      </c>
      <c r="J76" s="3">
        <v>12</v>
      </c>
      <c r="K76" s="3">
        <v>52</v>
      </c>
      <c r="L76" s="3">
        <v>62</v>
      </c>
      <c r="M76" s="3">
        <v>574</v>
      </c>
      <c r="N76" s="1"/>
    </row>
    <row r="77" spans="1:14" ht="43.5" customHeight="1">
      <c r="A77" s="2" t="s">
        <v>22</v>
      </c>
      <c r="B77" s="12"/>
      <c r="C77" s="3">
        <v>565</v>
      </c>
      <c r="D77" s="3">
        <v>690</v>
      </c>
      <c r="E77" s="3">
        <f>SUM(E71:E76)</f>
        <v>15.7</v>
      </c>
      <c r="F77" s="3">
        <f t="shared" ref="F77:L77" si="36">SUM(F71:F76)</f>
        <v>18.5</v>
      </c>
      <c r="G77" s="3">
        <f t="shared" si="36"/>
        <v>12.700000000000001</v>
      </c>
      <c r="H77" s="3">
        <f t="shared" si="36"/>
        <v>14.999999999999998</v>
      </c>
      <c r="I77" s="3">
        <f t="shared" si="36"/>
        <v>61.699999999999996</v>
      </c>
      <c r="J77" s="3">
        <f t="shared" si="36"/>
        <v>76.239999999999995</v>
      </c>
      <c r="K77" s="3">
        <f t="shared" si="36"/>
        <v>423</v>
      </c>
      <c r="L77" s="3">
        <f t="shared" si="36"/>
        <v>510</v>
      </c>
      <c r="M77" s="2"/>
      <c r="N77" s="1"/>
    </row>
    <row r="78" spans="1:14" ht="27.75" customHeight="1">
      <c r="A78" s="2" t="s">
        <v>23</v>
      </c>
      <c r="B78" s="12" t="s">
        <v>171</v>
      </c>
      <c r="C78" s="3">
        <v>60</v>
      </c>
      <c r="D78" s="3">
        <v>60</v>
      </c>
      <c r="E78" s="3">
        <v>7.8</v>
      </c>
      <c r="F78" s="3">
        <v>7.8</v>
      </c>
      <c r="G78" s="3">
        <v>2.8</v>
      </c>
      <c r="H78" s="3">
        <v>2.8</v>
      </c>
      <c r="I78" s="3">
        <v>21.7</v>
      </c>
      <c r="J78" s="3">
        <v>21.7</v>
      </c>
      <c r="K78" s="3">
        <v>144</v>
      </c>
      <c r="L78" s="3">
        <v>144</v>
      </c>
      <c r="M78" s="3">
        <v>531</v>
      </c>
      <c r="N78" s="1"/>
    </row>
    <row r="79" spans="1:14">
      <c r="A79" s="2"/>
      <c r="B79" s="12" t="s">
        <v>62</v>
      </c>
      <c r="C79" s="3">
        <v>150</v>
      </c>
      <c r="D79" s="3">
        <v>200</v>
      </c>
      <c r="E79" s="3">
        <v>4.4000000000000004</v>
      </c>
      <c r="F79" s="3">
        <v>5.8</v>
      </c>
      <c r="G79" s="3">
        <v>4</v>
      </c>
      <c r="H79" s="3">
        <v>5</v>
      </c>
      <c r="I79" s="3">
        <v>6</v>
      </c>
      <c r="J79" s="3">
        <v>8</v>
      </c>
      <c r="K79" s="3">
        <v>76</v>
      </c>
      <c r="L79" s="3">
        <v>101</v>
      </c>
      <c r="M79" s="3">
        <v>470</v>
      </c>
      <c r="N79" s="1"/>
    </row>
    <row r="80" spans="1:14" ht="50.25" customHeight="1">
      <c r="A80" s="4" t="s">
        <v>29</v>
      </c>
      <c r="B80" s="12"/>
      <c r="C80" s="3">
        <f>SUM(C78:C79)</f>
        <v>210</v>
      </c>
      <c r="D80" s="3">
        <f>SUM(D78:D79)</f>
        <v>260</v>
      </c>
      <c r="E80" s="3">
        <f>SUM(E78:E79)</f>
        <v>12.2</v>
      </c>
      <c r="F80" s="3">
        <f t="shared" ref="F80:L80" si="37">SUM(F78:F79)</f>
        <v>13.6</v>
      </c>
      <c r="G80" s="3">
        <f t="shared" si="37"/>
        <v>6.8</v>
      </c>
      <c r="H80" s="3">
        <f t="shared" si="37"/>
        <v>7.8</v>
      </c>
      <c r="I80" s="3">
        <f t="shared" si="37"/>
        <v>27.7</v>
      </c>
      <c r="J80" s="3">
        <f t="shared" si="37"/>
        <v>29.7</v>
      </c>
      <c r="K80" s="3">
        <f t="shared" si="37"/>
        <v>220</v>
      </c>
      <c r="L80" s="3">
        <f t="shared" si="37"/>
        <v>245</v>
      </c>
      <c r="M80" s="2"/>
      <c r="N80" s="1"/>
    </row>
    <row r="81" spans="1:14" ht="72.75" customHeight="1">
      <c r="A81" s="4" t="s">
        <v>80</v>
      </c>
      <c r="B81" s="12"/>
      <c r="C81" s="3">
        <f>C68+C70+C77+C80</f>
        <v>1225</v>
      </c>
      <c r="D81" s="3">
        <f>D68+D70+D77+D80</f>
        <v>1480</v>
      </c>
      <c r="E81" s="3">
        <f t="shared" ref="E81:L81" si="38">E68+E70+E77+E80</f>
        <v>43.099999999999994</v>
      </c>
      <c r="F81" s="3">
        <f t="shared" si="38"/>
        <v>49.6</v>
      </c>
      <c r="G81" s="3">
        <f t="shared" si="38"/>
        <v>37.5</v>
      </c>
      <c r="H81" s="3">
        <f t="shared" si="38"/>
        <v>43.3</v>
      </c>
      <c r="I81" s="3">
        <f t="shared" si="38"/>
        <v>141.39999999999998</v>
      </c>
      <c r="J81" s="3">
        <f t="shared" si="38"/>
        <v>167.23999999999998</v>
      </c>
      <c r="K81" s="3">
        <f t="shared" si="38"/>
        <v>1073</v>
      </c>
      <c r="L81" s="3">
        <f t="shared" si="38"/>
        <v>1255</v>
      </c>
      <c r="M81" s="2"/>
      <c r="N81" s="1"/>
    </row>
    <row r="82" spans="1:14" ht="43.5" customHeight="1">
      <c r="A82" s="7" t="s">
        <v>163</v>
      </c>
      <c r="B82" s="1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1"/>
    </row>
    <row r="83" spans="1:14" ht="21" customHeight="1">
      <c r="A83" s="2" t="s">
        <v>14</v>
      </c>
      <c r="B83" s="15" t="s">
        <v>131</v>
      </c>
      <c r="C83" s="3" t="s">
        <v>119</v>
      </c>
      <c r="D83" s="3" t="s">
        <v>120</v>
      </c>
      <c r="E83" s="3">
        <v>19.72</v>
      </c>
      <c r="F83" s="3">
        <v>22.72</v>
      </c>
      <c r="G83" s="3">
        <v>7</v>
      </c>
      <c r="H83" s="3">
        <v>8</v>
      </c>
      <c r="I83" s="3">
        <v>46.5</v>
      </c>
      <c r="J83" s="3">
        <v>50.5</v>
      </c>
      <c r="K83" s="3">
        <v>327</v>
      </c>
      <c r="L83" s="3">
        <v>365</v>
      </c>
      <c r="M83" s="3" t="s">
        <v>130</v>
      </c>
      <c r="N83" s="1"/>
    </row>
    <row r="84" spans="1:14">
      <c r="A84" s="2"/>
      <c r="B84" s="12" t="s">
        <v>129</v>
      </c>
      <c r="C84" s="3">
        <v>150</v>
      </c>
      <c r="D84" s="3">
        <v>180</v>
      </c>
      <c r="E84" s="3">
        <v>0.23</v>
      </c>
      <c r="F84" s="3">
        <v>0.27</v>
      </c>
      <c r="G84" s="3">
        <v>0.08</v>
      </c>
      <c r="H84" s="3">
        <v>0.09</v>
      </c>
      <c r="I84" s="3">
        <v>7.2</v>
      </c>
      <c r="J84" s="3">
        <v>8.6</v>
      </c>
      <c r="K84" s="3">
        <v>30</v>
      </c>
      <c r="L84" s="3">
        <v>36</v>
      </c>
      <c r="M84" s="3">
        <v>459</v>
      </c>
      <c r="N84" s="1"/>
    </row>
    <row r="85" spans="1:14">
      <c r="A85" s="2"/>
      <c r="B85" s="12" t="s">
        <v>24</v>
      </c>
      <c r="C85" s="3">
        <v>15</v>
      </c>
      <c r="D85" s="3">
        <v>25</v>
      </c>
      <c r="E85" s="3">
        <v>1.1000000000000001</v>
      </c>
      <c r="F85" s="3">
        <v>1.9</v>
      </c>
      <c r="G85" s="3">
        <v>0.1</v>
      </c>
      <c r="H85" s="3">
        <v>0.2</v>
      </c>
      <c r="I85" s="3">
        <v>7.4</v>
      </c>
      <c r="J85" s="3">
        <v>12.3</v>
      </c>
      <c r="K85" s="3">
        <v>35</v>
      </c>
      <c r="L85" s="3">
        <v>59</v>
      </c>
      <c r="M85" s="3">
        <v>573</v>
      </c>
      <c r="N85" s="1"/>
    </row>
    <row r="86" spans="1:14">
      <c r="A86" s="2"/>
      <c r="B86" s="12" t="s">
        <v>21</v>
      </c>
      <c r="C86" s="3">
        <v>25</v>
      </c>
      <c r="D86" s="3">
        <v>30</v>
      </c>
      <c r="E86" s="3">
        <v>2</v>
      </c>
      <c r="F86" s="3">
        <v>2.4</v>
      </c>
      <c r="G86" s="3">
        <v>0.4</v>
      </c>
      <c r="H86" s="3">
        <v>0.5</v>
      </c>
      <c r="I86" s="3">
        <v>10</v>
      </c>
      <c r="J86" s="3">
        <v>12</v>
      </c>
      <c r="K86" s="3">
        <v>52</v>
      </c>
      <c r="L86" s="3">
        <v>62</v>
      </c>
      <c r="M86" s="3">
        <v>574</v>
      </c>
      <c r="N86" s="1"/>
    </row>
    <row r="87" spans="1:14" ht="39" customHeight="1">
      <c r="A87" s="6" t="s">
        <v>17</v>
      </c>
      <c r="B87" s="12"/>
      <c r="C87" s="3">
        <v>350</v>
      </c>
      <c r="D87" s="3">
        <v>415</v>
      </c>
      <c r="E87" s="3">
        <f t="shared" ref="E87" si="39">SUM(E83:E86)</f>
        <v>23.05</v>
      </c>
      <c r="F87" s="3">
        <f t="shared" ref="F87:L87" si="40">SUM(F83:F86)</f>
        <v>27.289999999999996</v>
      </c>
      <c r="G87" s="3">
        <f t="shared" si="40"/>
        <v>7.58</v>
      </c>
      <c r="H87" s="3">
        <f t="shared" si="40"/>
        <v>8.7899999999999991</v>
      </c>
      <c r="I87" s="3">
        <f t="shared" si="40"/>
        <v>71.099999999999994</v>
      </c>
      <c r="J87" s="3">
        <f t="shared" si="40"/>
        <v>83.4</v>
      </c>
      <c r="K87" s="3">
        <f t="shared" si="40"/>
        <v>444</v>
      </c>
      <c r="L87" s="3">
        <f t="shared" si="40"/>
        <v>522</v>
      </c>
      <c r="M87" s="2"/>
      <c r="N87" s="1"/>
    </row>
    <row r="88" spans="1:14" ht="24.75" customHeight="1">
      <c r="A88" s="2" t="s">
        <v>25</v>
      </c>
      <c r="B88" s="12" t="s">
        <v>38</v>
      </c>
      <c r="C88" s="3">
        <v>100</v>
      </c>
      <c r="D88" s="3">
        <v>100</v>
      </c>
      <c r="E88" s="3">
        <v>0.5</v>
      </c>
      <c r="F88" s="3">
        <v>0.5</v>
      </c>
      <c r="G88" s="3">
        <v>0.1</v>
      </c>
      <c r="H88" s="3">
        <v>0.1</v>
      </c>
      <c r="I88" s="3">
        <v>10.1</v>
      </c>
      <c r="J88" s="3">
        <v>10.1</v>
      </c>
      <c r="K88" s="3">
        <v>43</v>
      </c>
      <c r="L88" s="3">
        <v>43</v>
      </c>
      <c r="M88" s="3">
        <v>501</v>
      </c>
      <c r="N88" s="1"/>
    </row>
    <row r="89" spans="1:14" ht="42.75" customHeight="1">
      <c r="A89" s="6" t="s">
        <v>26</v>
      </c>
      <c r="B89" s="12"/>
      <c r="C89" s="3">
        <f>SUM(C88)</f>
        <v>100</v>
      </c>
      <c r="D89" s="3">
        <f>SUM(D88)</f>
        <v>100</v>
      </c>
      <c r="E89" s="3">
        <f>E88</f>
        <v>0.5</v>
      </c>
      <c r="F89" s="3">
        <f t="shared" ref="F89:L89" si="41">F88</f>
        <v>0.5</v>
      </c>
      <c r="G89" s="3">
        <f t="shared" si="41"/>
        <v>0.1</v>
      </c>
      <c r="H89" s="3">
        <f t="shared" si="41"/>
        <v>0.1</v>
      </c>
      <c r="I89" s="3">
        <f t="shared" si="41"/>
        <v>10.1</v>
      </c>
      <c r="J89" s="3">
        <f t="shared" si="41"/>
        <v>10.1</v>
      </c>
      <c r="K89" s="3">
        <f t="shared" si="41"/>
        <v>43</v>
      </c>
      <c r="L89" s="3">
        <f t="shared" si="41"/>
        <v>43</v>
      </c>
      <c r="M89" s="2"/>
      <c r="N89" s="1"/>
    </row>
    <row r="90" spans="1:14">
      <c r="A90" s="2" t="s">
        <v>18</v>
      </c>
      <c r="B90" s="12" t="s">
        <v>152</v>
      </c>
      <c r="C90" s="3">
        <v>40</v>
      </c>
      <c r="D90" s="3">
        <v>50</v>
      </c>
      <c r="E90" s="3">
        <v>0.6</v>
      </c>
      <c r="F90" s="3">
        <v>0.8</v>
      </c>
      <c r="G90" s="3">
        <v>1.4</v>
      </c>
      <c r="H90" s="3">
        <v>1.8</v>
      </c>
      <c r="I90" s="3">
        <v>3.4</v>
      </c>
      <c r="J90" s="3">
        <v>4.3</v>
      </c>
      <c r="K90" s="3">
        <v>29</v>
      </c>
      <c r="L90" s="3">
        <v>36</v>
      </c>
      <c r="M90" s="3">
        <v>53</v>
      </c>
      <c r="N90" s="1"/>
    </row>
    <row r="91" spans="1:14">
      <c r="A91" s="2"/>
      <c r="B91" s="12" t="s">
        <v>132</v>
      </c>
      <c r="C91" s="3" t="s">
        <v>109</v>
      </c>
      <c r="D91" s="3" t="s">
        <v>110</v>
      </c>
      <c r="E91" s="3">
        <v>5.7</v>
      </c>
      <c r="F91" s="3">
        <v>7.5</v>
      </c>
      <c r="G91" s="3">
        <v>7.5</v>
      </c>
      <c r="H91" s="3">
        <v>9.8000000000000007</v>
      </c>
      <c r="I91" s="3">
        <v>6.2</v>
      </c>
      <c r="J91" s="3">
        <v>8.1999999999999993</v>
      </c>
      <c r="K91" s="3">
        <v>116</v>
      </c>
      <c r="L91" s="3">
        <v>152</v>
      </c>
      <c r="M91" s="3" t="s">
        <v>133</v>
      </c>
      <c r="N91" s="1"/>
    </row>
    <row r="92" spans="1:14">
      <c r="A92" s="2"/>
      <c r="B92" s="12" t="s">
        <v>70</v>
      </c>
      <c r="C92" s="3" t="s">
        <v>123</v>
      </c>
      <c r="D92" s="3" t="s">
        <v>112</v>
      </c>
      <c r="E92" s="3">
        <v>8.74</v>
      </c>
      <c r="F92" s="3">
        <v>9</v>
      </c>
      <c r="G92" s="3">
        <v>10</v>
      </c>
      <c r="H92" s="3">
        <v>11</v>
      </c>
      <c r="I92" s="3">
        <v>5.4</v>
      </c>
      <c r="J92" s="3">
        <v>6.4</v>
      </c>
      <c r="K92" s="3">
        <v>148</v>
      </c>
      <c r="L92" s="3">
        <v>160</v>
      </c>
      <c r="M92" s="3" t="s">
        <v>71</v>
      </c>
      <c r="N92" s="1"/>
    </row>
    <row r="93" spans="1:14">
      <c r="A93" s="2"/>
      <c r="B93" s="12" t="s">
        <v>69</v>
      </c>
      <c r="C93" s="3">
        <v>110</v>
      </c>
      <c r="D93" s="3">
        <v>130</v>
      </c>
      <c r="E93" s="3">
        <v>3</v>
      </c>
      <c r="F93" s="3">
        <v>3.5</v>
      </c>
      <c r="G93" s="3">
        <v>4.4000000000000004</v>
      </c>
      <c r="H93" s="3">
        <v>5.2</v>
      </c>
      <c r="I93" s="3">
        <v>6.4</v>
      </c>
      <c r="J93" s="3">
        <v>7.6</v>
      </c>
      <c r="K93" s="3">
        <v>77</v>
      </c>
      <c r="L93" s="3">
        <v>91</v>
      </c>
      <c r="M93" s="3">
        <v>377</v>
      </c>
      <c r="N93" s="1"/>
    </row>
    <row r="94" spans="1:14">
      <c r="A94" s="2"/>
      <c r="B94" s="12" t="s">
        <v>66</v>
      </c>
      <c r="C94" s="3">
        <v>150</v>
      </c>
      <c r="D94" s="3">
        <v>180</v>
      </c>
      <c r="E94" s="3">
        <v>0.4</v>
      </c>
      <c r="F94" s="3">
        <v>0.45</v>
      </c>
      <c r="G94" s="3">
        <v>0.15</v>
      </c>
      <c r="H94" s="3">
        <v>0.18</v>
      </c>
      <c r="I94" s="3">
        <v>12</v>
      </c>
      <c r="J94" s="3">
        <v>14</v>
      </c>
      <c r="K94" s="3">
        <v>50</v>
      </c>
      <c r="L94" s="3">
        <v>60</v>
      </c>
      <c r="M94" s="3">
        <v>488</v>
      </c>
      <c r="N94" s="1"/>
    </row>
    <row r="95" spans="1:14" ht="16.5" customHeight="1">
      <c r="A95" s="2"/>
      <c r="B95" s="12" t="s">
        <v>24</v>
      </c>
      <c r="C95" s="3">
        <v>15</v>
      </c>
      <c r="D95" s="3">
        <v>25</v>
      </c>
      <c r="E95" s="3">
        <v>1.1000000000000001</v>
      </c>
      <c r="F95" s="3">
        <v>1.9</v>
      </c>
      <c r="G95" s="3">
        <v>0.1</v>
      </c>
      <c r="H95" s="3">
        <v>0.2</v>
      </c>
      <c r="I95" s="3">
        <v>7.4</v>
      </c>
      <c r="J95" s="3">
        <v>12.3</v>
      </c>
      <c r="K95" s="3">
        <v>35</v>
      </c>
      <c r="L95" s="3">
        <v>59</v>
      </c>
      <c r="M95" s="3">
        <v>573</v>
      </c>
      <c r="N95" s="1"/>
    </row>
    <row r="96" spans="1:14" ht="21.75" customHeight="1">
      <c r="A96" s="2"/>
      <c r="B96" s="12" t="s">
        <v>21</v>
      </c>
      <c r="C96" s="3">
        <v>25</v>
      </c>
      <c r="D96" s="3">
        <v>30</v>
      </c>
      <c r="E96" s="3">
        <v>2</v>
      </c>
      <c r="F96" s="3">
        <v>2.4</v>
      </c>
      <c r="G96" s="3">
        <v>0.4</v>
      </c>
      <c r="H96" s="3">
        <v>0.5</v>
      </c>
      <c r="I96" s="3">
        <v>10</v>
      </c>
      <c r="J96" s="3">
        <v>12</v>
      </c>
      <c r="K96" s="3">
        <v>52</v>
      </c>
      <c r="L96" s="3">
        <v>62</v>
      </c>
      <c r="M96" s="3">
        <v>574</v>
      </c>
      <c r="N96" s="1"/>
    </row>
    <row r="97" spans="1:14" ht="45" customHeight="1">
      <c r="A97" s="2" t="s">
        <v>22</v>
      </c>
      <c r="B97" s="12"/>
      <c r="C97" s="3">
        <v>575</v>
      </c>
      <c r="D97" s="3">
        <v>710</v>
      </c>
      <c r="E97" s="3">
        <f>SUM(E90:E96)</f>
        <v>21.54</v>
      </c>
      <c r="F97" s="3">
        <f t="shared" ref="F97:L97" si="42">SUM(F90:F96)</f>
        <v>25.549999999999997</v>
      </c>
      <c r="G97" s="3">
        <f t="shared" si="42"/>
        <v>23.949999999999996</v>
      </c>
      <c r="H97" s="3">
        <f t="shared" si="42"/>
        <v>28.68</v>
      </c>
      <c r="I97" s="3">
        <f t="shared" si="42"/>
        <v>50.8</v>
      </c>
      <c r="J97" s="3">
        <f t="shared" si="42"/>
        <v>64.8</v>
      </c>
      <c r="K97" s="3">
        <f t="shared" si="42"/>
        <v>507</v>
      </c>
      <c r="L97" s="3">
        <f t="shared" si="42"/>
        <v>620</v>
      </c>
      <c r="M97" s="2"/>
      <c r="N97" s="1"/>
    </row>
    <row r="98" spans="1:14" ht="28.5" customHeight="1">
      <c r="A98" s="2" t="s">
        <v>23</v>
      </c>
      <c r="B98" s="12" t="s">
        <v>170</v>
      </c>
      <c r="C98" s="3">
        <v>60</v>
      </c>
      <c r="D98" s="3">
        <v>60</v>
      </c>
      <c r="E98" s="3">
        <v>7.8</v>
      </c>
      <c r="F98" s="3">
        <v>7.8</v>
      </c>
      <c r="G98" s="3">
        <v>2.8</v>
      </c>
      <c r="H98" s="3">
        <v>2.8</v>
      </c>
      <c r="I98" s="3">
        <v>21.7</v>
      </c>
      <c r="J98" s="3">
        <v>21.7</v>
      </c>
      <c r="K98" s="3">
        <v>144</v>
      </c>
      <c r="L98" s="3">
        <v>144</v>
      </c>
      <c r="M98" s="3">
        <v>531</v>
      </c>
      <c r="N98" s="1"/>
    </row>
    <row r="99" spans="1:14" ht="26.25" customHeight="1">
      <c r="A99" s="2"/>
      <c r="B99" s="12" t="s">
        <v>67</v>
      </c>
      <c r="C99" s="3">
        <v>150</v>
      </c>
      <c r="D99" s="3">
        <v>200</v>
      </c>
      <c r="E99" s="3">
        <v>4.4000000000000004</v>
      </c>
      <c r="F99" s="3">
        <v>5.8</v>
      </c>
      <c r="G99" s="3">
        <v>4</v>
      </c>
      <c r="H99" s="3">
        <v>5</v>
      </c>
      <c r="I99" s="3">
        <v>6</v>
      </c>
      <c r="J99" s="3">
        <v>8</v>
      </c>
      <c r="K99" s="3">
        <v>76</v>
      </c>
      <c r="L99" s="3">
        <v>101</v>
      </c>
      <c r="M99" s="3">
        <v>470</v>
      </c>
      <c r="N99" s="1"/>
    </row>
    <row r="100" spans="1:14" ht="37.5" customHeight="1">
      <c r="A100" s="4" t="s">
        <v>29</v>
      </c>
      <c r="B100" s="12"/>
      <c r="C100" s="3">
        <f>SUM(C98:C99)</f>
        <v>210</v>
      </c>
      <c r="D100" s="3">
        <f>SUM(D98:D99)</f>
        <v>260</v>
      </c>
      <c r="E100" s="3">
        <f>SUM(E98:E99)</f>
        <v>12.2</v>
      </c>
      <c r="F100" s="3">
        <f t="shared" ref="F100:L100" si="43">SUM(F98:F99)</f>
        <v>13.6</v>
      </c>
      <c r="G100" s="3">
        <f t="shared" si="43"/>
        <v>6.8</v>
      </c>
      <c r="H100" s="3">
        <f t="shared" si="43"/>
        <v>7.8</v>
      </c>
      <c r="I100" s="3">
        <f t="shared" si="43"/>
        <v>27.7</v>
      </c>
      <c r="J100" s="3">
        <f t="shared" si="43"/>
        <v>29.7</v>
      </c>
      <c r="K100" s="3">
        <f t="shared" si="43"/>
        <v>220</v>
      </c>
      <c r="L100" s="3">
        <f t="shared" si="43"/>
        <v>245</v>
      </c>
      <c r="M100" s="2"/>
      <c r="N100" s="1"/>
    </row>
    <row r="101" spans="1:14" ht="54" customHeight="1">
      <c r="A101" s="4" t="s">
        <v>81</v>
      </c>
      <c r="B101" s="12"/>
      <c r="C101" s="3">
        <f>C87+C89+C97+C100</f>
        <v>1235</v>
      </c>
      <c r="D101" s="3">
        <f>D87+D89+D97+D100</f>
        <v>1485</v>
      </c>
      <c r="E101" s="3">
        <f t="shared" ref="E101:L101" si="44">E87+E89+E97+E100</f>
        <v>57.290000000000006</v>
      </c>
      <c r="F101" s="3">
        <f t="shared" si="44"/>
        <v>66.939999999999984</v>
      </c>
      <c r="G101" s="3">
        <f t="shared" si="44"/>
        <v>38.429999999999993</v>
      </c>
      <c r="H101" s="3">
        <f t="shared" si="44"/>
        <v>45.37</v>
      </c>
      <c r="I101" s="3">
        <f t="shared" si="44"/>
        <v>159.69999999999999</v>
      </c>
      <c r="J101" s="3">
        <f t="shared" si="44"/>
        <v>188</v>
      </c>
      <c r="K101" s="3">
        <f t="shared" si="44"/>
        <v>1214</v>
      </c>
      <c r="L101" s="3">
        <f t="shared" si="44"/>
        <v>1430</v>
      </c>
      <c r="M101" s="2"/>
      <c r="N101" s="1"/>
    </row>
    <row r="102" spans="1:14" ht="46.5" customHeight="1">
      <c r="A102" s="7" t="s">
        <v>64</v>
      </c>
      <c r="B102" s="1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1"/>
    </row>
    <row r="103" spans="1:14" ht="28.5" customHeight="1">
      <c r="A103" s="2" t="s">
        <v>14</v>
      </c>
      <c r="B103" s="12" t="s">
        <v>68</v>
      </c>
      <c r="C103" s="3" t="s">
        <v>109</v>
      </c>
      <c r="D103" s="3" t="s">
        <v>110</v>
      </c>
      <c r="E103" s="3">
        <v>3.9</v>
      </c>
      <c r="F103" s="3">
        <v>5.2</v>
      </c>
      <c r="G103" s="3">
        <v>4.9000000000000004</v>
      </c>
      <c r="H103" s="3">
        <v>6.5</v>
      </c>
      <c r="I103" s="3">
        <v>24.1</v>
      </c>
      <c r="J103" s="3">
        <v>32.1</v>
      </c>
      <c r="K103" s="3">
        <v>156</v>
      </c>
      <c r="L103" s="3">
        <v>208</v>
      </c>
      <c r="M103" s="3">
        <v>236</v>
      </c>
      <c r="N103" s="1"/>
    </row>
    <row r="104" spans="1:14">
      <c r="A104" s="2"/>
      <c r="B104" s="12" t="s">
        <v>16</v>
      </c>
      <c r="C104" s="11">
        <v>45</v>
      </c>
      <c r="D104" s="11">
        <v>45</v>
      </c>
      <c r="E104" s="3">
        <v>6.9</v>
      </c>
      <c r="F104" s="3">
        <v>6.9</v>
      </c>
      <c r="G104" s="3">
        <v>9</v>
      </c>
      <c r="H104" s="3">
        <v>9</v>
      </c>
      <c r="I104" s="3">
        <v>10</v>
      </c>
      <c r="J104" s="3">
        <v>10</v>
      </c>
      <c r="K104" s="3">
        <v>149</v>
      </c>
      <c r="L104" s="3">
        <v>149</v>
      </c>
      <c r="M104" s="3">
        <v>63</v>
      </c>
      <c r="N104" s="1"/>
    </row>
    <row r="105" spans="1:14">
      <c r="A105" s="2"/>
      <c r="B105" s="12" t="s">
        <v>15</v>
      </c>
      <c r="C105" s="3">
        <v>150</v>
      </c>
      <c r="D105" s="3">
        <v>180</v>
      </c>
      <c r="E105" s="3">
        <v>1.2</v>
      </c>
      <c r="F105" s="3">
        <v>1.4</v>
      </c>
      <c r="G105" s="3">
        <v>1</v>
      </c>
      <c r="H105" s="3">
        <v>1.2</v>
      </c>
      <c r="I105" s="3">
        <v>8.6999999999999993</v>
      </c>
      <c r="J105" s="3">
        <v>10.4</v>
      </c>
      <c r="K105" s="3">
        <v>48</v>
      </c>
      <c r="L105" s="3">
        <v>58</v>
      </c>
      <c r="M105" s="3">
        <v>460</v>
      </c>
      <c r="N105" s="1"/>
    </row>
    <row r="106" spans="1:14" ht="42.75" customHeight="1">
      <c r="A106" s="6" t="s">
        <v>17</v>
      </c>
      <c r="B106" s="12"/>
      <c r="C106" s="3">
        <v>350</v>
      </c>
      <c r="D106" s="3">
        <v>430</v>
      </c>
      <c r="E106" s="3">
        <f>SUM(E103:E105)</f>
        <v>12</v>
      </c>
      <c r="F106" s="3">
        <f t="shared" ref="F106:L106" si="45">SUM(F103:F105)</f>
        <v>13.500000000000002</v>
      </c>
      <c r="G106" s="3">
        <f t="shared" si="45"/>
        <v>14.9</v>
      </c>
      <c r="H106" s="3">
        <f t="shared" si="45"/>
        <v>16.7</v>
      </c>
      <c r="I106" s="3">
        <f t="shared" si="45"/>
        <v>42.8</v>
      </c>
      <c r="J106" s="3">
        <f t="shared" si="45"/>
        <v>52.5</v>
      </c>
      <c r="K106" s="3">
        <f t="shared" si="45"/>
        <v>353</v>
      </c>
      <c r="L106" s="3">
        <f t="shared" si="45"/>
        <v>415</v>
      </c>
      <c r="M106" s="2"/>
      <c r="N106" s="1"/>
    </row>
    <row r="107" spans="1:14" ht="30" customHeight="1">
      <c r="A107" s="2" t="s">
        <v>25</v>
      </c>
      <c r="B107" s="12" t="s">
        <v>40</v>
      </c>
      <c r="C107" s="3">
        <v>100</v>
      </c>
      <c r="D107" s="3">
        <v>100</v>
      </c>
      <c r="E107" s="3">
        <v>0.4</v>
      </c>
      <c r="F107" s="3">
        <v>0.4</v>
      </c>
      <c r="G107" s="3">
        <v>0.4</v>
      </c>
      <c r="H107" s="3">
        <v>0.4</v>
      </c>
      <c r="I107" s="3">
        <v>9.8000000000000007</v>
      </c>
      <c r="J107" s="3">
        <v>9.8000000000000007</v>
      </c>
      <c r="K107" s="3">
        <v>44</v>
      </c>
      <c r="L107" s="3">
        <v>44</v>
      </c>
      <c r="M107" s="3">
        <v>82</v>
      </c>
      <c r="N107" s="1"/>
    </row>
    <row r="108" spans="1:14" ht="40.5" customHeight="1">
      <c r="A108" s="6" t="s">
        <v>26</v>
      </c>
      <c r="B108" s="12"/>
      <c r="C108" s="3">
        <f>SUM(C107)</f>
        <v>100</v>
      </c>
      <c r="D108" s="3">
        <f>SUM(D107)</f>
        <v>100</v>
      </c>
      <c r="E108" s="3">
        <f>E107</f>
        <v>0.4</v>
      </c>
      <c r="F108" s="3">
        <f t="shared" ref="F108:L108" si="46">F107</f>
        <v>0.4</v>
      </c>
      <c r="G108" s="3">
        <f t="shared" si="46"/>
        <v>0.4</v>
      </c>
      <c r="H108" s="3">
        <f t="shared" si="46"/>
        <v>0.4</v>
      </c>
      <c r="I108" s="3">
        <f t="shared" si="46"/>
        <v>9.8000000000000007</v>
      </c>
      <c r="J108" s="3">
        <f t="shared" si="46"/>
        <v>9.8000000000000007</v>
      </c>
      <c r="K108" s="3">
        <f t="shared" si="46"/>
        <v>44</v>
      </c>
      <c r="L108" s="3">
        <f t="shared" si="46"/>
        <v>44</v>
      </c>
      <c r="M108" s="2"/>
      <c r="N108" s="1"/>
    </row>
    <row r="109" spans="1:14">
      <c r="A109" s="2" t="s">
        <v>18</v>
      </c>
      <c r="B109" s="12" t="s">
        <v>19</v>
      </c>
      <c r="C109" s="3">
        <v>45</v>
      </c>
      <c r="D109" s="3">
        <v>55</v>
      </c>
      <c r="E109" s="3">
        <v>1.4</v>
      </c>
      <c r="F109" s="3">
        <v>1.7</v>
      </c>
      <c r="G109" s="3">
        <v>1.6</v>
      </c>
      <c r="H109" s="3">
        <v>2</v>
      </c>
      <c r="I109" s="3">
        <v>2.2000000000000002</v>
      </c>
      <c r="J109" s="3">
        <v>2.8</v>
      </c>
      <c r="K109" s="3">
        <v>27</v>
      </c>
      <c r="L109" s="3">
        <v>34</v>
      </c>
      <c r="M109" s="3">
        <v>157</v>
      </c>
      <c r="N109" s="1"/>
    </row>
    <row r="110" spans="1:14">
      <c r="A110" s="2"/>
      <c r="B110" s="12" t="s">
        <v>75</v>
      </c>
      <c r="C110" s="3" t="s">
        <v>109</v>
      </c>
      <c r="D110" s="3" t="s">
        <v>110</v>
      </c>
      <c r="E110" s="3">
        <v>1.3</v>
      </c>
      <c r="F110" s="3">
        <v>1.7</v>
      </c>
      <c r="G110" s="3">
        <v>3.4</v>
      </c>
      <c r="H110" s="3">
        <v>4.3</v>
      </c>
      <c r="I110" s="3">
        <v>4</v>
      </c>
      <c r="J110" s="3">
        <v>5.3</v>
      </c>
      <c r="K110" s="3">
        <v>52</v>
      </c>
      <c r="L110" s="3">
        <v>67</v>
      </c>
      <c r="M110" s="3" t="s">
        <v>137</v>
      </c>
      <c r="N110" s="1"/>
    </row>
    <row r="111" spans="1:14">
      <c r="A111" s="2"/>
      <c r="B111" s="12" t="s">
        <v>156</v>
      </c>
      <c r="C111" s="3" t="s">
        <v>123</v>
      </c>
      <c r="D111" s="3" t="s">
        <v>112</v>
      </c>
      <c r="E111" s="3">
        <v>10.6</v>
      </c>
      <c r="F111" s="3">
        <v>12.3</v>
      </c>
      <c r="G111" s="3">
        <v>13.7</v>
      </c>
      <c r="H111" s="3">
        <v>15.7</v>
      </c>
      <c r="I111" s="3">
        <v>6.8</v>
      </c>
      <c r="J111" s="3">
        <v>7.8</v>
      </c>
      <c r="K111" s="3">
        <v>189</v>
      </c>
      <c r="L111" s="3">
        <v>219</v>
      </c>
      <c r="M111" s="3" t="s">
        <v>158</v>
      </c>
      <c r="N111" s="1"/>
    </row>
    <row r="112" spans="1:14">
      <c r="A112" s="2"/>
      <c r="B112" s="12" t="s">
        <v>157</v>
      </c>
      <c r="C112" s="3">
        <v>110</v>
      </c>
      <c r="D112" s="3">
        <v>130</v>
      </c>
      <c r="E112" s="3">
        <v>2.5</v>
      </c>
      <c r="F112" s="3">
        <v>3</v>
      </c>
      <c r="G112" s="3">
        <v>2.2999999999999998</v>
      </c>
      <c r="H112" s="3">
        <v>2.7</v>
      </c>
      <c r="I112" s="3">
        <v>24.9</v>
      </c>
      <c r="J112" s="3">
        <v>29.4</v>
      </c>
      <c r="K112" s="3">
        <v>130</v>
      </c>
      <c r="L112" s="3">
        <v>154</v>
      </c>
      <c r="M112" s="3">
        <v>211</v>
      </c>
      <c r="N112" s="1"/>
    </row>
    <row r="113" spans="1:14" ht="30">
      <c r="A113" s="2"/>
      <c r="B113" s="15" t="s">
        <v>65</v>
      </c>
      <c r="C113" s="3">
        <v>150</v>
      </c>
      <c r="D113" s="3">
        <v>180</v>
      </c>
      <c r="E113" s="3">
        <v>0</v>
      </c>
      <c r="F113" s="3">
        <v>0</v>
      </c>
      <c r="G113" s="3">
        <v>0</v>
      </c>
      <c r="H113" s="3">
        <v>0</v>
      </c>
      <c r="I113" s="3">
        <v>12.5</v>
      </c>
      <c r="J113" s="3">
        <v>15</v>
      </c>
      <c r="K113" s="3">
        <v>53</v>
      </c>
      <c r="L113" s="3">
        <v>63</v>
      </c>
      <c r="M113" s="3">
        <v>509</v>
      </c>
      <c r="N113" s="1"/>
    </row>
    <row r="114" spans="1:14">
      <c r="A114" s="2"/>
      <c r="B114" s="12" t="s">
        <v>24</v>
      </c>
      <c r="C114" s="3">
        <v>15</v>
      </c>
      <c r="D114" s="3">
        <v>25</v>
      </c>
      <c r="E114" s="3">
        <v>1.1000000000000001</v>
      </c>
      <c r="F114" s="3">
        <v>1.9</v>
      </c>
      <c r="G114" s="3">
        <v>0.1</v>
      </c>
      <c r="H114" s="3">
        <v>0.2</v>
      </c>
      <c r="I114" s="3">
        <v>7.4</v>
      </c>
      <c r="J114" s="3">
        <v>12.3</v>
      </c>
      <c r="K114" s="3">
        <v>35</v>
      </c>
      <c r="L114" s="3">
        <v>59</v>
      </c>
      <c r="M114" s="3">
        <v>573</v>
      </c>
      <c r="N114" s="1"/>
    </row>
    <row r="115" spans="1:14">
      <c r="A115" s="2"/>
      <c r="B115" s="12" t="s">
        <v>21</v>
      </c>
      <c r="C115" s="3">
        <v>25</v>
      </c>
      <c r="D115" s="3">
        <v>30</v>
      </c>
      <c r="E115" s="3">
        <v>2</v>
      </c>
      <c r="F115" s="3">
        <v>2.4</v>
      </c>
      <c r="G115" s="3">
        <v>0.4</v>
      </c>
      <c r="H115" s="3">
        <v>0.5</v>
      </c>
      <c r="I115" s="3">
        <v>10</v>
      </c>
      <c r="J115" s="3">
        <v>12</v>
      </c>
      <c r="K115" s="3">
        <v>52</v>
      </c>
      <c r="L115" s="3">
        <v>62</v>
      </c>
      <c r="M115" s="3">
        <v>574</v>
      </c>
      <c r="N115" s="1"/>
    </row>
    <row r="116" spans="1:14" ht="39.75" customHeight="1">
      <c r="A116" s="2" t="s">
        <v>22</v>
      </c>
      <c r="B116" s="12"/>
      <c r="C116" s="3">
        <v>570</v>
      </c>
      <c r="D116" s="3">
        <v>695</v>
      </c>
      <c r="E116" s="3">
        <f>SUM(E109:E115)</f>
        <v>18.900000000000002</v>
      </c>
      <c r="F116" s="3">
        <f t="shared" ref="F116:L116" si="47">SUM(F109:F115)</f>
        <v>23</v>
      </c>
      <c r="G116" s="3">
        <f t="shared" si="47"/>
        <v>21.5</v>
      </c>
      <c r="H116" s="3">
        <f t="shared" si="47"/>
        <v>25.4</v>
      </c>
      <c r="I116" s="3">
        <f t="shared" si="47"/>
        <v>67.8</v>
      </c>
      <c r="J116" s="3">
        <f t="shared" si="47"/>
        <v>84.6</v>
      </c>
      <c r="K116" s="3">
        <f t="shared" si="47"/>
        <v>538</v>
      </c>
      <c r="L116" s="3">
        <f t="shared" si="47"/>
        <v>658</v>
      </c>
      <c r="M116" s="2"/>
      <c r="N116" s="1"/>
    </row>
    <row r="117" spans="1:14" ht="24.75" customHeight="1">
      <c r="A117" s="2" t="s">
        <v>23</v>
      </c>
      <c r="B117" s="12" t="s">
        <v>28</v>
      </c>
      <c r="C117" s="3">
        <v>50</v>
      </c>
      <c r="D117" s="3">
        <v>50</v>
      </c>
      <c r="E117" s="3">
        <v>3.6</v>
      </c>
      <c r="F117" s="3">
        <v>3.6</v>
      </c>
      <c r="G117" s="3">
        <v>6.7</v>
      </c>
      <c r="H117" s="3">
        <v>6.7</v>
      </c>
      <c r="I117" s="3">
        <v>24</v>
      </c>
      <c r="J117" s="3">
        <v>24</v>
      </c>
      <c r="K117" s="3">
        <v>171</v>
      </c>
      <c r="L117" s="3">
        <v>171</v>
      </c>
      <c r="M117" s="3">
        <v>543</v>
      </c>
      <c r="N117" s="1"/>
    </row>
    <row r="118" spans="1:14">
      <c r="A118" s="2"/>
      <c r="B118" s="12" t="s">
        <v>54</v>
      </c>
      <c r="C118" s="3">
        <v>150</v>
      </c>
      <c r="D118" s="3">
        <v>200</v>
      </c>
      <c r="E118" s="3">
        <v>4.4000000000000004</v>
      </c>
      <c r="F118" s="3">
        <v>5.8</v>
      </c>
      <c r="G118" s="3">
        <v>4</v>
      </c>
      <c r="H118" s="3">
        <v>5</v>
      </c>
      <c r="I118" s="3">
        <v>6</v>
      </c>
      <c r="J118" s="3">
        <v>8</v>
      </c>
      <c r="K118" s="3">
        <v>76</v>
      </c>
      <c r="L118" s="3">
        <v>101</v>
      </c>
      <c r="M118" s="3">
        <v>470</v>
      </c>
      <c r="N118" s="1"/>
    </row>
    <row r="119" spans="1:14" ht="50.25" customHeight="1">
      <c r="A119" s="4" t="s">
        <v>29</v>
      </c>
      <c r="B119" s="12"/>
      <c r="C119" s="3">
        <f>SUM(C117:C118)</f>
        <v>200</v>
      </c>
      <c r="D119" s="3">
        <f>SUM(D117:D118)</f>
        <v>250</v>
      </c>
      <c r="E119" s="3">
        <f>SUM(E117:E118)</f>
        <v>8</v>
      </c>
      <c r="F119" s="3">
        <f t="shared" ref="F119:L119" si="48">SUM(F117:F118)</f>
        <v>9.4</v>
      </c>
      <c r="G119" s="3">
        <f t="shared" si="48"/>
        <v>10.7</v>
      </c>
      <c r="H119" s="3">
        <f t="shared" si="48"/>
        <v>11.7</v>
      </c>
      <c r="I119" s="3">
        <f t="shared" si="48"/>
        <v>30</v>
      </c>
      <c r="J119" s="3">
        <f t="shared" si="48"/>
        <v>32</v>
      </c>
      <c r="K119" s="3">
        <f t="shared" si="48"/>
        <v>247</v>
      </c>
      <c r="L119" s="3">
        <f t="shared" si="48"/>
        <v>272</v>
      </c>
      <c r="M119" s="2"/>
      <c r="N119" s="1"/>
    </row>
    <row r="120" spans="1:14" ht="42.75" customHeight="1">
      <c r="A120" s="4" t="s">
        <v>82</v>
      </c>
      <c r="B120" s="12"/>
      <c r="C120" s="3">
        <f t="shared" ref="C120:L120" si="49">C106+C108+C116+C119</f>
        <v>1220</v>
      </c>
      <c r="D120" s="3">
        <f t="shared" si="49"/>
        <v>1475</v>
      </c>
      <c r="E120" s="3">
        <f t="shared" si="49"/>
        <v>39.300000000000004</v>
      </c>
      <c r="F120" s="3">
        <f t="shared" si="49"/>
        <v>46.300000000000004</v>
      </c>
      <c r="G120" s="3">
        <f t="shared" si="49"/>
        <v>47.5</v>
      </c>
      <c r="H120" s="3">
        <f t="shared" si="49"/>
        <v>54.2</v>
      </c>
      <c r="I120" s="3">
        <f t="shared" si="49"/>
        <v>150.39999999999998</v>
      </c>
      <c r="J120" s="3">
        <f t="shared" si="49"/>
        <v>178.89999999999998</v>
      </c>
      <c r="K120" s="3">
        <f t="shared" si="49"/>
        <v>1182</v>
      </c>
      <c r="L120" s="3">
        <f t="shared" si="49"/>
        <v>1389</v>
      </c>
      <c r="M120" s="2"/>
      <c r="N120" s="1"/>
    </row>
    <row r="121" spans="1:14" ht="42.75" customHeight="1">
      <c r="A121" s="7" t="s">
        <v>72</v>
      </c>
      <c r="B121" s="1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1"/>
    </row>
    <row r="122" spans="1:14" ht="22.5" customHeight="1">
      <c r="A122" s="2" t="s">
        <v>14</v>
      </c>
      <c r="B122" s="12" t="s">
        <v>135</v>
      </c>
      <c r="C122" s="3" t="s">
        <v>119</v>
      </c>
      <c r="D122" s="3" t="s">
        <v>120</v>
      </c>
      <c r="E122" s="3">
        <v>22.9</v>
      </c>
      <c r="F122" s="3">
        <v>26.1</v>
      </c>
      <c r="G122" s="3">
        <v>12.6</v>
      </c>
      <c r="H122" s="3">
        <v>14.1</v>
      </c>
      <c r="I122" s="3">
        <v>36.700000000000003</v>
      </c>
      <c r="J122" s="3">
        <v>39.700000000000003</v>
      </c>
      <c r="K122" s="3">
        <v>350</v>
      </c>
      <c r="L122" s="3">
        <v>389</v>
      </c>
      <c r="M122" s="3" t="s">
        <v>136</v>
      </c>
      <c r="N122" s="1"/>
    </row>
    <row r="123" spans="1:14">
      <c r="A123" s="2"/>
      <c r="B123" s="12" t="s">
        <v>94</v>
      </c>
      <c r="C123" s="3">
        <v>150</v>
      </c>
      <c r="D123" s="3">
        <v>180</v>
      </c>
      <c r="E123" s="3">
        <v>0.15</v>
      </c>
      <c r="F123" s="3">
        <v>0.18</v>
      </c>
      <c r="G123" s="3">
        <v>0.08</v>
      </c>
      <c r="H123" s="3">
        <v>0.09</v>
      </c>
      <c r="I123" s="3">
        <v>7</v>
      </c>
      <c r="J123" s="3">
        <v>8.4</v>
      </c>
      <c r="K123" s="3">
        <v>28</v>
      </c>
      <c r="L123" s="3">
        <v>34</v>
      </c>
      <c r="M123" s="3">
        <v>457</v>
      </c>
      <c r="N123" s="1"/>
    </row>
    <row r="124" spans="1:14">
      <c r="A124" s="2"/>
      <c r="B124" s="12" t="s">
        <v>24</v>
      </c>
      <c r="C124" s="3">
        <v>15</v>
      </c>
      <c r="D124" s="3">
        <v>25</v>
      </c>
      <c r="E124" s="3">
        <v>1.1000000000000001</v>
      </c>
      <c r="F124" s="3">
        <v>1.9</v>
      </c>
      <c r="G124" s="3">
        <v>0.1</v>
      </c>
      <c r="H124" s="3">
        <v>0.2</v>
      </c>
      <c r="I124" s="3">
        <v>7.4</v>
      </c>
      <c r="J124" s="3">
        <v>12.3</v>
      </c>
      <c r="K124" s="3">
        <v>35</v>
      </c>
      <c r="L124" s="3">
        <v>59</v>
      </c>
      <c r="M124" s="3">
        <v>573</v>
      </c>
      <c r="N124" s="1"/>
    </row>
    <row r="125" spans="1:14">
      <c r="A125" s="2"/>
      <c r="B125" s="12" t="s">
        <v>21</v>
      </c>
      <c r="C125" s="3">
        <v>25</v>
      </c>
      <c r="D125" s="3">
        <v>30</v>
      </c>
      <c r="E125" s="3">
        <v>2</v>
      </c>
      <c r="F125" s="3">
        <v>2.4</v>
      </c>
      <c r="G125" s="3">
        <v>0.4</v>
      </c>
      <c r="H125" s="3">
        <v>0.5</v>
      </c>
      <c r="I125" s="3">
        <v>10</v>
      </c>
      <c r="J125" s="3">
        <v>12</v>
      </c>
      <c r="K125" s="3">
        <v>52</v>
      </c>
      <c r="L125" s="3">
        <v>62</v>
      </c>
      <c r="M125" s="3">
        <v>574</v>
      </c>
      <c r="N125" s="1"/>
    </row>
    <row r="126" spans="1:14" ht="35.25" customHeight="1">
      <c r="A126" s="6" t="s">
        <v>17</v>
      </c>
      <c r="B126" s="12"/>
      <c r="C126" s="3">
        <v>350</v>
      </c>
      <c r="D126" s="3">
        <v>415</v>
      </c>
      <c r="E126" s="3">
        <f>SUM(E122:E125)</f>
        <v>26.15</v>
      </c>
      <c r="F126" s="3">
        <f t="shared" ref="F126:L126" si="50">SUM(F122:F125)</f>
        <v>30.58</v>
      </c>
      <c r="G126" s="3">
        <f t="shared" si="50"/>
        <v>13.18</v>
      </c>
      <c r="H126" s="3">
        <f t="shared" si="50"/>
        <v>14.889999999999999</v>
      </c>
      <c r="I126" s="3">
        <f t="shared" si="50"/>
        <v>61.1</v>
      </c>
      <c r="J126" s="3">
        <f t="shared" si="50"/>
        <v>72.400000000000006</v>
      </c>
      <c r="K126" s="3">
        <f t="shared" si="50"/>
        <v>465</v>
      </c>
      <c r="L126" s="3">
        <f t="shared" si="50"/>
        <v>544</v>
      </c>
      <c r="M126" s="2"/>
      <c r="N126" s="1"/>
    </row>
    <row r="127" spans="1:14" ht="27.75" customHeight="1">
      <c r="A127" s="2" t="s">
        <v>25</v>
      </c>
      <c r="B127" s="12" t="s">
        <v>38</v>
      </c>
      <c r="C127" s="3">
        <v>100</v>
      </c>
      <c r="D127" s="3">
        <v>100</v>
      </c>
      <c r="E127" s="3">
        <v>0.5</v>
      </c>
      <c r="F127" s="3">
        <v>0.5</v>
      </c>
      <c r="G127" s="3">
        <v>0.1</v>
      </c>
      <c r="H127" s="3">
        <v>0.1</v>
      </c>
      <c r="I127" s="3">
        <v>10.1</v>
      </c>
      <c r="J127" s="3">
        <v>10.1</v>
      </c>
      <c r="K127" s="3">
        <v>43</v>
      </c>
      <c r="L127" s="3">
        <v>43</v>
      </c>
      <c r="M127" s="3">
        <v>501</v>
      </c>
      <c r="N127" s="1"/>
    </row>
    <row r="128" spans="1:14" ht="40.5" customHeight="1">
      <c r="A128" s="6" t="s">
        <v>26</v>
      </c>
      <c r="B128" s="12"/>
      <c r="C128" s="3">
        <f>SUM(C127)</f>
        <v>100</v>
      </c>
      <c r="D128" s="3">
        <f>SUM(D127)</f>
        <v>100</v>
      </c>
      <c r="E128" s="3">
        <f>E127</f>
        <v>0.5</v>
      </c>
      <c r="F128" s="3">
        <f t="shared" ref="F128:L128" si="51">F127</f>
        <v>0.5</v>
      </c>
      <c r="G128" s="3">
        <f t="shared" si="51"/>
        <v>0.1</v>
      </c>
      <c r="H128" s="3">
        <f t="shared" si="51"/>
        <v>0.1</v>
      </c>
      <c r="I128" s="3">
        <f t="shared" si="51"/>
        <v>10.1</v>
      </c>
      <c r="J128" s="3">
        <f t="shared" si="51"/>
        <v>10.1</v>
      </c>
      <c r="K128" s="3">
        <f t="shared" si="51"/>
        <v>43</v>
      </c>
      <c r="L128" s="3">
        <f t="shared" si="51"/>
        <v>43</v>
      </c>
      <c r="M128" s="2"/>
      <c r="N128" s="1"/>
    </row>
    <row r="129" spans="1:14">
      <c r="A129" s="2" t="s">
        <v>18</v>
      </c>
      <c r="B129" s="12" t="s">
        <v>41</v>
      </c>
      <c r="C129" s="3">
        <v>40</v>
      </c>
      <c r="D129" s="3">
        <v>50</v>
      </c>
      <c r="E129" s="3">
        <v>0.3</v>
      </c>
      <c r="F129" s="3">
        <v>0.4</v>
      </c>
      <c r="G129" s="3">
        <v>0.7</v>
      </c>
      <c r="H129" s="3">
        <v>0.9</v>
      </c>
      <c r="I129" s="3">
        <v>1.6</v>
      </c>
      <c r="J129" s="3">
        <v>2</v>
      </c>
      <c r="K129" s="3">
        <v>14</v>
      </c>
      <c r="L129" s="3">
        <v>18</v>
      </c>
      <c r="M129" s="3">
        <v>50</v>
      </c>
      <c r="N129" s="1"/>
    </row>
    <row r="130" spans="1:14">
      <c r="A130" s="2"/>
      <c r="B130" s="12" t="s">
        <v>63</v>
      </c>
      <c r="C130" s="3" t="s">
        <v>109</v>
      </c>
      <c r="D130" s="3" t="s">
        <v>110</v>
      </c>
      <c r="E130" s="3">
        <v>1.7</v>
      </c>
      <c r="F130" s="3">
        <v>2.2000000000000002</v>
      </c>
      <c r="G130" s="3">
        <v>3.8</v>
      </c>
      <c r="H130" s="3">
        <v>4.8</v>
      </c>
      <c r="I130" s="3">
        <v>8.1999999999999993</v>
      </c>
      <c r="J130" s="3">
        <v>11.2</v>
      </c>
      <c r="K130" s="3">
        <v>74</v>
      </c>
      <c r="L130" s="3">
        <v>96</v>
      </c>
      <c r="M130" s="3" t="s">
        <v>134</v>
      </c>
      <c r="N130" s="1"/>
    </row>
    <row r="131" spans="1:14" ht="21" customHeight="1">
      <c r="A131" s="2"/>
      <c r="B131" s="12" t="s">
        <v>73</v>
      </c>
      <c r="C131" s="3">
        <v>180</v>
      </c>
      <c r="D131" s="3">
        <v>200</v>
      </c>
      <c r="E131" s="3">
        <v>12.5</v>
      </c>
      <c r="F131" s="3">
        <v>13.9</v>
      </c>
      <c r="G131" s="3">
        <v>3.1</v>
      </c>
      <c r="H131" s="3">
        <v>3.4</v>
      </c>
      <c r="I131" s="3">
        <v>13.4</v>
      </c>
      <c r="J131" s="3">
        <v>14.9</v>
      </c>
      <c r="K131" s="3">
        <v>132</v>
      </c>
      <c r="L131" s="3">
        <v>147</v>
      </c>
      <c r="M131" s="3" t="s">
        <v>74</v>
      </c>
      <c r="N131" s="1"/>
    </row>
    <row r="132" spans="1:14" ht="20.25" customHeight="1">
      <c r="A132" s="2"/>
      <c r="B132" s="12" t="s">
        <v>53</v>
      </c>
      <c r="C132" s="3">
        <v>150</v>
      </c>
      <c r="D132" s="3">
        <v>180</v>
      </c>
      <c r="E132" s="3">
        <v>0.23</v>
      </c>
      <c r="F132" s="3">
        <v>0.27</v>
      </c>
      <c r="G132" s="3">
        <v>0.15</v>
      </c>
      <c r="H132" s="3">
        <v>0.18</v>
      </c>
      <c r="I132" s="3">
        <v>10.7</v>
      </c>
      <c r="J132" s="3">
        <v>12.8</v>
      </c>
      <c r="K132" s="3">
        <v>45</v>
      </c>
      <c r="L132" s="3">
        <v>54</v>
      </c>
      <c r="M132" s="3">
        <v>487</v>
      </c>
      <c r="N132" s="1"/>
    </row>
    <row r="133" spans="1:14" ht="18.75" customHeight="1">
      <c r="A133" s="2"/>
      <c r="B133" s="12" t="s">
        <v>24</v>
      </c>
      <c r="C133" s="3">
        <v>15</v>
      </c>
      <c r="D133" s="3">
        <v>25</v>
      </c>
      <c r="E133" s="3">
        <v>1.1000000000000001</v>
      </c>
      <c r="F133" s="3">
        <v>1.9</v>
      </c>
      <c r="G133" s="3">
        <v>0.1</v>
      </c>
      <c r="H133" s="3">
        <v>0.2</v>
      </c>
      <c r="I133" s="3">
        <v>7.4</v>
      </c>
      <c r="J133" s="3">
        <v>12.3</v>
      </c>
      <c r="K133" s="3">
        <v>35</v>
      </c>
      <c r="L133" s="3">
        <v>59</v>
      </c>
      <c r="M133" s="3">
        <v>573</v>
      </c>
      <c r="N133" s="1"/>
    </row>
    <row r="134" spans="1:14" ht="18.75" customHeight="1">
      <c r="A134" s="2"/>
      <c r="B134" s="12" t="s">
        <v>21</v>
      </c>
      <c r="C134" s="3">
        <v>25</v>
      </c>
      <c r="D134" s="3">
        <v>30</v>
      </c>
      <c r="E134" s="3">
        <v>2</v>
      </c>
      <c r="F134" s="3">
        <v>2.4</v>
      </c>
      <c r="G134" s="3">
        <v>0.4</v>
      </c>
      <c r="H134" s="3">
        <v>0.5</v>
      </c>
      <c r="I134" s="3">
        <v>10</v>
      </c>
      <c r="J134" s="3">
        <v>12</v>
      </c>
      <c r="K134" s="3">
        <v>52</v>
      </c>
      <c r="L134" s="3">
        <v>62</v>
      </c>
      <c r="M134" s="3">
        <v>574</v>
      </c>
      <c r="N134" s="1"/>
    </row>
    <row r="135" spans="1:14" ht="42.75" customHeight="1">
      <c r="A135" s="2" t="s">
        <v>22</v>
      </c>
      <c r="B135" s="12"/>
      <c r="C135" s="3">
        <v>565</v>
      </c>
      <c r="D135" s="3">
        <v>690</v>
      </c>
      <c r="E135" s="3">
        <f>SUM(E129:E134)</f>
        <v>17.829999999999998</v>
      </c>
      <c r="F135" s="3">
        <f t="shared" ref="F135:L135" si="52">SUM(F129:F134)</f>
        <v>21.069999999999997</v>
      </c>
      <c r="G135" s="3">
        <f t="shared" si="52"/>
        <v>8.25</v>
      </c>
      <c r="H135" s="3">
        <f t="shared" si="52"/>
        <v>9.9799999999999986</v>
      </c>
      <c r="I135" s="3">
        <f t="shared" si="52"/>
        <v>51.3</v>
      </c>
      <c r="J135" s="3">
        <f t="shared" si="52"/>
        <v>65.2</v>
      </c>
      <c r="K135" s="3">
        <f t="shared" si="52"/>
        <v>352</v>
      </c>
      <c r="L135" s="3">
        <f t="shared" si="52"/>
        <v>436</v>
      </c>
      <c r="M135" s="2"/>
      <c r="N135" s="1"/>
    </row>
    <row r="136" spans="1:14" ht="31.5" customHeight="1">
      <c r="A136" s="2" t="s">
        <v>23</v>
      </c>
      <c r="B136" s="12" t="s">
        <v>172</v>
      </c>
      <c r="C136" s="3">
        <v>60</v>
      </c>
      <c r="D136" s="3">
        <v>60</v>
      </c>
      <c r="E136" s="3">
        <v>2.8</v>
      </c>
      <c r="F136" s="3">
        <v>2.8</v>
      </c>
      <c r="G136" s="3">
        <v>4.9000000000000004</v>
      </c>
      <c r="H136" s="3">
        <v>4.9000000000000004</v>
      </c>
      <c r="I136" s="3">
        <v>24.8</v>
      </c>
      <c r="J136" s="3">
        <v>24.8</v>
      </c>
      <c r="K136" s="3">
        <v>154</v>
      </c>
      <c r="L136" s="3">
        <v>154</v>
      </c>
      <c r="M136" s="3">
        <v>547</v>
      </c>
      <c r="N136" s="1"/>
    </row>
    <row r="137" spans="1:14">
      <c r="A137" s="2"/>
      <c r="B137" s="12" t="s">
        <v>45</v>
      </c>
      <c r="C137" s="3">
        <v>150</v>
      </c>
      <c r="D137" s="3">
        <v>200</v>
      </c>
      <c r="E137" s="3">
        <v>4.4000000000000004</v>
      </c>
      <c r="F137" s="3">
        <v>5.8</v>
      </c>
      <c r="G137" s="3">
        <v>4</v>
      </c>
      <c r="H137" s="3">
        <v>5</v>
      </c>
      <c r="I137" s="3">
        <v>6</v>
      </c>
      <c r="J137" s="3">
        <v>8</v>
      </c>
      <c r="K137" s="3">
        <v>76</v>
      </c>
      <c r="L137" s="3">
        <v>101</v>
      </c>
      <c r="M137" s="3">
        <v>470</v>
      </c>
      <c r="N137" s="1"/>
    </row>
    <row r="138" spans="1:14" ht="43.5" customHeight="1">
      <c r="A138" s="4" t="s">
        <v>29</v>
      </c>
      <c r="B138" s="12"/>
      <c r="C138" s="3">
        <f>SUM(C136:C137)</f>
        <v>210</v>
      </c>
      <c r="D138" s="3">
        <f>SUM(D136:D137)</f>
        <v>260</v>
      </c>
      <c r="E138" s="3">
        <f>SUM(E136:E137)</f>
        <v>7.2</v>
      </c>
      <c r="F138" s="3">
        <f t="shared" ref="F138:L138" si="53">SUM(F136:F137)</f>
        <v>8.6</v>
      </c>
      <c r="G138" s="3">
        <f t="shared" si="53"/>
        <v>8.9</v>
      </c>
      <c r="H138" s="3">
        <f t="shared" si="53"/>
        <v>9.9</v>
      </c>
      <c r="I138" s="3">
        <f t="shared" si="53"/>
        <v>30.8</v>
      </c>
      <c r="J138" s="3">
        <f t="shared" si="53"/>
        <v>32.799999999999997</v>
      </c>
      <c r="K138" s="3">
        <f t="shared" si="53"/>
        <v>230</v>
      </c>
      <c r="L138" s="3">
        <f t="shared" si="53"/>
        <v>255</v>
      </c>
      <c r="M138" s="2"/>
      <c r="N138" s="1"/>
    </row>
    <row r="139" spans="1:14" ht="54.75" customHeight="1">
      <c r="A139" s="4" t="s">
        <v>83</v>
      </c>
      <c r="B139" s="12"/>
      <c r="C139" s="3">
        <f t="shared" ref="C139:L139" si="54">C126+C128+C135+C138</f>
        <v>1225</v>
      </c>
      <c r="D139" s="3">
        <f t="shared" si="54"/>
        <v>1465</v>
      </c>
      <c r="E139" s="3">
        <f t="shared" si="54"/>
        <v>51.68</v>
      </c>
      <c r="F139" s="3">
        <f t="shared" si="54"/>
        <v>60.749999999999993</v>
      </c>
      <c r="G139" s="3">
        <f t="shared" si="54"/>
        <v>30.43</v>
      </c>
      <c r="H139" s="3">
        <f t="shared" si="54"/>
        <v>34.869999999999997</v>
      </c>
      <c r="I139" s="3">
        <f t="shared" si="54"/>
        <v>153.30000000000001</v>
      </c>
      <c r="J139" s="3">
        <f t="shared" si="54"/>
        <v>180.5</v>
      </c>
      <c r="K139" s="3">
        <f t="shared" si="54"/>
        <v>1090</v>
      </c>
      <c r="L139" s="3">
        <f t="shared" si="54"/>
        <v>1278</v>
      </c>
      <c r="M139" s="2"/>
      <c r="N139" s="1"/>
    </row>
    <row r="140" spans="1:14" ht="43.5" customHeight="1">
      <c r="A140" s="7" t="s">
        <v>88</v>
      </c>
      <c r="B140" s="1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1"/>
    </row>
    <row r="141" spans="1:14" ht="24" customHeight="1">
      <c r="A141" s="2" t="s">
        <v>14</v>
      </c>
      <c r="B141" s="12" t="s">
        <v>76</v>
      </c>
      <c r="C141" s="3" t="s">
        <v>109</v>
      </c>
      <c r="D141" s="3" t="s">
        <v>110</v>
      </c>
      <c r="E141" s="3">
        <v>4</v>
      </c>
      <c r="F141" s="3">
        <v>5</v>
      </c>
      <c r="G141" s="3">
        <v>5</v>
      </c>
      <c r="H141" s="3">
        <v>7</v>
      </c>
      <c r="I141" s="3">
        <v>21</v>
      </c>
      <c r="J141" s="3">
        <v>28</v>
      </c>
      <c r="K141" s="3">
        <v>143</v>
      </c>
      <c r="L141" s="3">
        <v>191</v>
      </c>
      <c r="M141" s="3">
        <v>229</v>
      </c>
      <c r="N141" s="1"/>
    </row>
    <row r="142" spans="1:14" ht="20.25" customHeight="1">
      <c r="A142" s="2"/>
      <c r="B142" s="12" t="s">
        <v>48</v>
      </c>
      <c r="C142" s="3">
        <v>150</v>
      </c>
      <c r="D142" s="3">
        <v>180</v>
      </c>
      <c r="E142" s="3">
        <v>2.5</v>
      </c>
      <c r="F142" s="3">
        <v>3</v>
      </c>
      <c r="G142" s="3">
        <v>2.2000000000000002</v>
      </c>
      <c r="H142" s="3">
        <v>2.6</v>
      </c>
      <c r="I142" s="3">
        <v>10.3</v>
      </c>
      <c r="J142" s="3">
        <v>12.4</v>
      </c>
      <c r="K142" s="3">
        <v>71</v>
      </c>
      <c r="L142" s="3">
        <v>85</v>
      </c>
      <c r="M142" s="3">
        <v>462</v>
      </c>
      <c r="N142" s="1"/>
    </row>
    <row r="143" spans="1:14" ht="24" customHeight="1">
      <c r="A143" s="2"/>
      <c r="B143" s="12" t="s">
        <v>49</v>
      </c>
      <c r="C143" s="3">
        <v>45</v>
      </c>
      <c r="D143" s="3">
        <v>45</v>
      </c>
      <c r="E143" s="3">
        <v>1.6</v>
      </c>
      <c r="F143" s="3">
        <v>1.6</v>
      </c>
      <c r="G143" s="3">
        <v>3.8</v>
      </c>
      <c r="H143" s="3">
        <v>3.8</v>
      </c>
      <c r="I143" s="3">
        <v>23.4</v>
      </c>
      <c r="J143" s="3">
        <v>23.4</v>
      </c>
      <c r="K143" s="3">
        <v>134</v>
      </c>
      <c r="L143" s="3">
        <v>134</v>
      </c>
      <c r="M143" s="3">
        <v>73</v>
      </c>
      <c r="N143" s="1"/>
    </row>
    <row r="144" spans="1:14" ht="42.75" customHeight="1">
      <c r="A144" s="6" t="s">
        <v>17</v>
      </c>
      <c r="B144" s="12"/>
      <c r="C144" s="3">
        <v>350</v>
      </c>
      <c r="D144" s="3">
        <v>430</v>
      </c>
      <c r="E144" s="3">
        <f t="shared" ref="E144:L144" si="55">SUM(E141:E143)</f>
        <v>8.1</v>
      </c>
      <c r="F144" s="3">
        <f t="shared" si="55"/>
        <v>9.6</v>
      </c>
      <c r="G144" s="3">
        <f t="shared" si="55"/>
        <v>11</v>
      </c>
      <c r="H144" s="3">
        <f t="shared" si="55"/>
        <v>13.399999999999999</v>
      </c>
      <c r="I144" s="3">
        <f t="shared" si="55"/>
        <v>54.7</v>
      </c>
      <c r="J144" s="3">
        <f t="shared" si="55"/>
        <v>63.8</v>
      </c>
      <c r="K144" s="3">
        <f t="shared" si="55"/>
        <v>348</v>
      </c>
      <c r="L144" s="3">
        <f t="shared" si="55"/>
        <v>410</v>
      </c>
      <c r="M144" s="2"/>
      <c r="N144" s="1"/>
    </row>
    <row r="145" spans="1:14" ht="24" customHeight="1">
      <c r="A145" s="2" t="s">
        <v>25</v>
      </c>
      <c r="B145" s="12" t="s">
        <v>40</v>
      </c>
      <c r="C145" s="3">
        <v>100</v>
      </c>
      <c r="D145" s="3">
        <v>100</v>
      </c>
      <c r="E145" s="3">
        <v>0.4</v>
      </c>
      <c r="F145" s="3">
        <v>0.4</v>
      </c>
      <c r="G145" s="3">
        <v>0.4</v>
      </c>
      <c r="H145" s="3">
        <v>0.4</v>
      </c>
      <c r="I145" s="3">
        <v>9.8000000000000007</v>
      </c>
      <c r="J145" s="3">
        <v>9.8000000000000007</v>
      </c>
      <c r="K145" s="3">
        <v>44</v>
      </c>
      <c r="L145" s="3">
        <v>44</v>
      </c>
      <c r="M145" s="3">
        <v>82</v>
      </c>
      <c r="N145" s="1"/>
    </row>
    <row r="146" spans="1:14" ht="46.5" customHeight="1">
      <c r="A146" s="6" t="s">
        <v>26</v>
      </c>
      <c r="B146" s="12"/>
      <c r="C146" s="3">
        <f>SUM(C145)</f>
        <v>100</v>
      </c>
      <c r="D146" s="3">
        <f>SUM(D145)</f>
        <v>100</v>
      </c>
      <c r="E146" s="3">
        <f>E145</f>
        <v>0.4</v>
      </c>
      <c r="F146" s="3">
        <f t="shared" ref="F146:L146" si="56">F145</f>
        <v>0.4</v>
      </c>
      <c r="G146" s="3">
        <f t="shared" si="56"/>
        <v>0.4</v>
      </c>
      <c r="H146" s="3">
        <f t="shared" si="56"/>
        <v>0.4</v>
      </c>
      <c r="I146" s="3">
        <f t="shared" si="56"/>
        <v>9.8000000000000007</v>
      </c>
      <c r="J146" s="3">
        <f t="shared" si="56"/>
        <v>9.8000000000000007</v>
      </c>
      <c r="K146" s="3">
        <f t="shared" si="56"/>
        <v>44</v>
      </c>
      <c r="L146" s="3">
        <f t="shared" si="56"/>
        <v>44</v>
      </c>
      <c r="M146" s="2"/>
      <c r="N146" s="1"/>
    </row>
    <row r="147" spans="1:14" ht="18.75" customHeight="1">
      <c r="A147" s="2" t="s">
        <v>18</v>
      </c>
      <c r="B147" s="12" t="s">
        <v>50</v>
      </c>
      <c r="C147" s="3">
        <v>45</v>
      </c>
      <c r="D147" s="3">
        <v>55</v>
      </c>
      <c r="E147" s="3">
        <v>1.4</v>
      </c>
      <c r="F147" s="3">
        <v>1.7</v>
      </c>
      <c r="G147" s="3">
        <v>1.6</v>
      </c>
      <c r="H147" s="3">
        <v>2</v>
      </c>
      <c r="I147" s="3">
        <v>2.2000000000000002</v>
      </c>
      <c r="J147" s="3">
        <v>2.8</v>
      </c>
      <c r="K147" s="3">
        <v>27</v>
      </c>
      <c r="L147" s="3">
        <v>34</v>
      </c>
      <c r="M147" s="3">
        <v>157</v>
      </c>
      <c r="N147" s="1"/>
    </row>
    <row r="148" spans="1:14" ht="21" customHeight="1">
      <c r="A148" s="2"/>
      <c r="B148" s="12" t="s">
        <v>77</v>
      </c>
      <c r="C148" s="3" t="s">
        <v>109</v>
      </c>
      <c r="D148" s="3" t="s">
        <v>110</v>
      </c>
      <c r="E148" s="3">
        <v>1.5</v>
      </c>
      <c r="F148" s="3">
        <v>2</v>
      </c>
      <c r="G148" s="3">
        <v>3.7</v>
      </c>
      <c r="H148" s="3">
        <v>4.7</v>
      </c>
      <c r="I148" s="3">
        <v>5.2</v>
      </c>
      <c r="J148" s="3">
        <v>7.2</v>
      </c>
      <c r="K148" s="3">
        <v>61</v>
      </c>
      <c r="L148" s="3">
        <v>79</v>
      </c>
      <c r="M148" s="3" t="s">
        <v>84</v>
      </c>
      <c r="N148" s="1"/>
    </row>
    <row r="149" spans="1:14" ht="21" customHeight="1">
      <c r="A149" s="2"/>
      <c r="B149" s="12" t="s">
        <v>87</v>
      </c>
      <c r="C149" s="3">
        <v>180</v>
      </c>
      <c r="D149" s="3">
        <v>200</v>
      </c>
      <c r="E149" s="3">
        <v>19</v>
      </c>
      <c r="F149" s="3">
        <v>21</v>
      </c>
      <c r="G149" s="3">
        <v>17</v>
      </c>
      <c r="H149" s="3">
        <v>19</v>
      </c>
      <c r="I149" s="3">
        <v>14.3</v>
      </c>
      <c r="J149" s="3">
        <v>15.9</v>
      </c>
      <c r="K149" s="3">
        <v>287</v>
      </c>
      <c r="L149" s="3">
        <v>319</v>
      </c>
      <c r="M149" s="3">
        <v>376</v>
      </c>
      <c r="N149" s="1"/>
    </row>
    <row r="150" spans="1:14" ht="21" customHeight="1">
      <c r="A150" s="2"/>
      <c r="B150" s="12" t="s">
        <v>108</v>
      </c>
      <c r="C150" s="3">
        <v>150</v>
      </c>
      <c r="D150" s="3">
        <v>180</v>
      </c>
      <c r="E150" s="3">
        <v>0.23</v>
      </c>
      <c r="F150" s="3">
        <v>0.27</v>
      </c>
      <c r="G150" s="3">
        <v>8.0000000000000002E-3</v>
      </c>
      <c r="H150" s="3">
        <v>8.9999999999999993E-3</v>
      </c>
      <c r="I150" s="3">
        <v>13.2</v>
      </c>
      <c r="J150" s="3">
        <v>15.8</v>
      </c>
      <c r="K150" s="3">
        <v>54</v>
      </c>
      <c r="L150" s="3">
        <v>65</v>
      </c>
      <c r="M150" s="3">
        <v>494</v>
      </c>
      <c r="N150" s="1"/>
    </row>
    <row r="151" spans="1:14" ht="17.25" customHeight="1">
      <c r="A151" s="2"/>
      <c r="B151" s="12" t="s">
        <v>24</v>
      </c>
      <c r="C151" s="3">
        <v>15</v>
      </c>
      <c r="D151" s="3">
        <v>25</v>
      </c>
      <c r="E151" s="3">
        <v>1.1000000000000001</v>
      </c>
      <c r="F151" s="3">
        <v>1.9</v>
      </c>
      <c r="G151" s="3">
        <v>0.1</v>
      </c>
      <c r="H151" s="3">
        <v>0.2</v>
      </c>
      <c r="I151" s="3">
        <v>7.4</v>
      </c>
      <c r="J151" s="3">
        <v>12.3</v>
      </c>
      <c r="K151" s="3">
        <v>35</v>
      </c>
      <c r="L151" s="3">
        <v>59</v>
      </c>
      <c r="M151" s="3">
        <v>573</v>
      </c>
      <c r="N151" s="1"/>
    </row>
    <row r="152" spans="1:14" ht="18.75" customHeight="1">
      <c r="A152" s="2"/>
      <c r="B152" s="12" t="s">
        <v>21</v>
      </c>
      <c r="C152" s="3">
        <v>25</v>
      </c>
      <c r="D152" s="3">
        <v>30</v>
      </c>
      <c r="E152" s="3">
        <v>2</v>
      </c>
      <c r="F152" s="3">
        <v>2.4</v>
      </c>
      <c r="G152" s="3">
        <v>0.4</v>
      </c>
      <c r="H152" s="3">
        <v>0.5</v>
      </c>
      <c r="I152" s="3">
        <v>10</v>
      </c>
      <c r="J152" s="3">
        <v>12</v>
      </c>
      <c r="K152" s="3">
        <v>52</v>
      </c>
      <c r="L152" s="3">
        <v>62</v>
      </c>
      <c r="M152" s="3">
        <v>574</v>
      </c>
      <c r="N152" s="1"/>
    </row>
    <row r="153" spans="1:14" ht="45" customHeight="1">
      <c r="A153" s="2" t="s">
        <v>22</v>
      </c>
      <c r="B153" s="12"/>
      <c r="C153" s="3">
        <v>570</v>
      </c>
      <c r="D153" s="3">
        <v>695</v>
      </c>
      <c r="E153" s="3">
        <f>SUM(E147:E152)</f>
        <v>25.23</v>
      </c>
      <c r="F153" s="3">
        <f t="shared" ref="F153:L153" si="57">SUM(F147:F152)</f>
        <v>29.269999999999996</v>
      </c>
      <c r="G153" s="3">
        <f t="shared" si="57"/>
        <v>22.808</v>
      </c>
      <c r="H153" s="3">
        <f t="shared" si="57"/>
        <v>26.408999999999999</v>
      </c>
      <c r="I153" s="3">
        <f t="shared" si="57"/>
        <v>52.300000000000004</v>
      </c>
      <c r="J153" s="3">
        <f t="shared" si="57"/>
        <v>66</v>
      </c>
      <c r="K153" s="3">
        <f t="shared" si="57"/>
        <v>516</v>
      </c>
      <c r="L153" s="3">
        <f t="shared" si="57"/>
        <v>618</v>
      </c>
      <c r="M153" s="2"/>
      <c r="N153" s="1"/>
    </row>
    <row r="154" spans="1:14" ht="31.5" customHeight="1">
      <c r="A154" s="2" t="s">
        <v>23</v>
      </c>
      <c r="B154" s="12" t="s">
        <v>172</v>
      </c>
      <c r="C154" s="3">
        <v>50</v>
      </c>
      <c r="D154" s="3">
        <v>50</v>
      </c>
      <c r="E154" s="3">
        <v>3.8</v>
      </c>
      <c r="F154" s="3">
        <v>3.8</v>
      </c>
      <c r="G154" s="3">
        <v>3.4</v>
      </c>
      <c r="H154" s="3">
        <v>3.4</v>
      </c>
      <c r="I154" s="3">
        <v>20.9</v>
      </c>
      <c r="J154" s="3">
        <v>20.9</v>
      </c>
      <c r="K154" s="3">
        <v>130</v>
      </c>
      <c r="L154" s="3">
        <v>130</v>
      </c>
      <c r="M154" s="3">
        <v>538</v>
      </c>
      <c r="N154" s="1"/>
    </row>
    <row r="155" spans="1:14">
      <c r="A155" s="2"/>
      <c r="B155" s="12" t="s">
        <v>62</v>
      </c>
      <c r="C155" s="3">
        <v>150</v>
      </c>
      <c r="D155" s="3">
        <v>200</v>
      </c>
      <c r="E155" s="3">
        <v>4.4000000000000004</v>
      </c>
      <c r="F155" s="3">
        <v>5.8</v>
      </c>
      <c r="G155" s="3">
        <v>4</v>
      </c>
      <c r="H155" s="3">
        <v>5</v>
      </c>
      <c r="I155" s="3">
        <v>6</v>
      </c>
      <c r="J155" s="3">
        <v>8</v>
      </c>
      <c r="K155" s="3">
        <v>76</v>
      </c>
      <c r="L155" s="3">
        <v>101</v>
      </c>
      <c r="M155" s="3">
        <v>470</v>
      </c>
      <c r="N155" s="1"/>
    </row>
    <row r="156" spans="1:14" ht="37.5" customHeight="1">
      <c r="A156" s="4" t="s">
        <v>29</v>
      </c>
      <c r="B156" s="12"/>
      <c r="C156" s="3">
        <f>SUM(C154:C155)</f>
        <v>200</v>
      </c>
      <c r="D156" s="3">
        <f>SUM(D154:D155)</f>
        <v>250</v>
      </c>
      <c r="E156" s="3">
        <f>SUM(E154:E155)</f>
        <v>8.1999999999999993</v>
      </c>
      <c r="F156" s="3">
        <f t="shared" ref="F156:L156" si="58">SUM(F154:F155)</f>
        <v>9.6</v>
      </c>
      <c r="G156" s="3">
        <f t="shared" si="58"/>
        <v>7.4</v>
      </c>
      <c r="H156" s="3">
        <f t="shared" si="58"/>
        <v>8.4</v>
      </c>
      <c r="I156" s="3">
        <f t="shared" si="58"/>
        <v>26.9</v>
      </c>
      <c r="J156" s="3">
        <f t="shared" si="58"/>
        <v>28.9</v>
      </c>
      <c r="K156" s="3">
        <f t="shared" si="58"/>
        <v>206</v>
      </c>
      <c r="L156" s="3">
        <f t="shared" si="58"/>
        <v>231</v>
      </c>
      <c r="M156" s="2"/>
      <c r="N156" s="1"/>
    </row>
    <row r="157" spans="1:14" ht="41.25" customHeight="1">
      <c r="A157" s="4" t="s">
        <v>85</v>
      </c>
      <c r="B157" s="12"/>
      <c r="C157" s="3">
        <f t="shared" ref="C157" si="59">C144+C146+C153+C156</f>
        <v>1220</v>
      </c>
      <c r="D157" s="3">
        <f t="shared" ref="D157" si="60">D144+D146+D153+D156</f>
        <v>1475</v>
      </c>
      <c r="E157" s="3">
        <f t="shared" ref="E157" si="61">E144+E146+E153+E156</f>
        <v>41.930000000000007</v>
      </c>
      <c r="F157" s="3">
        <f t="shared" ref="F157" si="62">F144+F146+F153+F156</f>
        <v>48.87</v>
      </c>
      <c r="G157" s="3">
        <f t="shared" ref="G157" si="63">G144+G146+G153+G156</f>
        <v>41.607999999999997</v>
      </c>
      <c r="H157" s="3">
        <f t="shared" ref="H157" si="64">H144+H146+H153+H156</f>
        <v>48.608999999999995</v>
      </c>
      <c r="I157" s="3">
        <f t="shared" ref="I157" si="65">I144+I146+I153+I156</f>
        <v>143.70000000000002</v>
      </c>
      <c r="J157" s="3">
        <f t="shared" ref="J157" si="66">J144+J146+J153+J156</f>
        <v>168.5</v>
      </c>
      <c r="K157" s="3">
        <f t="shared" ref="K157" si="67">K144+K146+K153+K156</f>
        <v>1114</v>
      </c>
      <c r="L157" s="3">
        <f t="shared" ref="L157" si="68">L144+L146+L153+L156</f>
        <v>1303</v>
      </c>
      <c r="M157" s="2"/>
      <c r="N157" s="1"/>
    </row>
    <row r="158" spans="1:14" ht="36" customHeight="1">
      <c r="A158" s="7" t="s">
        <v>164</v>
      </c>
      <c r="B158" s="1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1"/>
    </row>
    <row r="159" spans="1:14" ht="24.75" customHeight="1">
      <c r="A159" s="2" t="s">
        <v>14</v>
      </c>
      <c r="B159" s="12" t="s">
        <v>138</v>
      </c>
      <c r="C159" s="3" t="s">
        <v>119</v>
      </c>
      <c r="D159" s="3" t="s">
        <v>120</v>
      </c>
      <c r="E159" s="3">
        <v>8.92</v>
      </c>
      <c r="F159" s="3">
        <v>10.220000000000001</v>
      </c>
      <c r="G159" s="3">
        <v>4</v>
      </c>
      <c r="H159" s="3">
        <v>4.5999999999999996</v>
      </c>
      <c r="I159" s="3">
        <v>53.6</v>
      </c>
      <c r="J159" s="3">
        <v>58.9</v>
      </c>
      <c r="K159" s="3">
        <v>286</v>
      </c>
      <c r="L159" s="3">
        <v>318</v>
      </c>
      <c r="M159" s="3" t="s">
        <v>139</v>
      </c>
      <c r="N159" s="1"/>
    </row>
    <row r="160" spans="1:14" ht="20.25" customHeight="1">
      <c r="A160" s="2"/>
      <c r="B160" s="12" t="s">
        <v>129</v>
      </c>
      <c r="C160" s="3">
        <v>150</v>
      </c>
      <c r="D160" s="3">
        <v>180</v>
      </c>
      <c r="E160" s="3">
        <v>0.23</v>
      </c>
      <c r="F160" s="3">
        <v>0.27</v>
      </c>
      <c r="G160" s="3">
        <v>0.08</v>
      </c>
      <c r="H160" s="3">
        <v>0.09</v>
      </c>
      <c r="I160" s="3">
        <v>7.2</v>
      </c>
      <c r="J160" s="3">
        <v>8.6</v>
      </c>
      <c r="K160" s="3">
        <v>30</v>
      </c>
      <c r="L160" s="3">
        <v>36</v>
      </c>
      <c r="M160" s="3">
        <v>459</v>
      </c>
      <c r="N160" s="1"/>
    </row>
    <row r="161" spans="1:14" ht="21" customHeight="1">
      <c r="A161" s="2"/>
      <c r="B161" s="12" t="s">
        <v>24</v>
      </c>
      <c r="C161" s="3">
        <v>15</v>
      </c>
      <c r="D161" s="3">
        <v>25</v>
      </c>
      <c r="E161" s="3">
        <v>1.1000000000000001</v>
      </c>
      <c r="F161" s="3">
        <v>1.9</v>
      </c>
      <c r="G161" s="3">
        <v>0.1</v>
      </c>
      <c r="H161" s="3">
        <v>0.2</v>
      </c>
      <c r="I161" s="3">
        <v>7.4</v>
      </c>
      <c r="J161" s="3">
        <v>12.3</v>
      </c>
      <c r="K161" s="3">
        <v>35</v>
      </c>
      <c r="L161" s="3">
        <v>59</v>
      </c>
      <c r="M161" s="3">
        <v>573</v>
      </c>
      <c r="N161" s="1"/>
    </row>
    <row r="162" spans="1:14" ht="20.25" customHeight="1">
      <c r="A162" s="2"/>
      <c r="B162" s="12" t="s">
        <v>21</v>
      </c>
      <c r="C162" s="3">
        <v>25</v>
      </c>
      <c r="D162" s="3">
        <v>30</v>
      </c>
      <c r="E162" s="3">
        <v>2</v>
      </c>
      <c r="F162" s="3">
        <v>2.4</v>
      </c>
      <c r="G162" s="3">
        <v>0.4</v>
      </c>
      <c r="H162" s="3">
        <v>0.5</v>
      </c>
      <c r="I162" s="3">
        <v>10</v>
      </c>
      <c r="J162" s="3">
        <v>12</v>
      </c>
      <c r="K162" s="3">
        <v>52</v>
      </c>
      <c r="L162" s="3">
        <v>62</v>
      </c>
      <c r="M162" s="3">
        <v>574</v>
      </c>
      <c r="N162" s="1"/>
    </row>
    <row r="163" spans="1:14" ht="33" customHeight="1">
      <c r="A163" s="6" t="s">
        <v>17</v>
      </c>
      <c r="B163" s="12"/>
      <c r="C163" s="3">
        <v>350</v>
      </c>
      <c r="D163" s="3">
        <v>415</v>
      </c>
      <c r="E163" s="3">
        <f t="shared" ref="E163:L163" si="69">SUM(E159:E162)</f>
        <v>12.25</v>
      </c>
      <c r="F163" s="3">
        <f t="shared" si="69"/>
        <v>14.790000000000001</v>
      </c>
      <c r="G163" s="3">
        <f t="shared" si="69"/>
        <v>4.58</v>
      </c>
      <c r="H163" s="3">
        <f t="shared" si="69"/>
        <v>5.39</v>
      </c>
      <c r="I163" s="3">
        <f t="shared" si="69"/>
        <v>78.2</v>
      </c>
      <c r="J163" s="3">
        <f t="shared" si="69"/>
        <v>91.8</v>
      </c>
      <c r="K163" s="3">
        <f t="shared" si="69"/>
        <v>403</v>
      </c>
      <c r="L163" s="3">
        <f t="shared" si="69"/>
        <v>475</v>
      </c>
      <c r="M163" s="2"/>
      <c r="N163" s="1"/>
    </row>
    <row r="164" spans="1:14" ht="22.5" customHeight="1">
      <c r="A164" s="2" t="s">
        <v>25</v>
      </c>
      <c r="B164" s="12" t="s">
        <v>38</v>
      </c>
      <c r="C164" s="3">
        <v>100</v>
      </c>
      <c r="D164" s="3">
        <v>100</v>
      </c>
      <c r="E164" s="3">
        <v>0.5</v>
      </c>
      <c r="F164" s="3">
        <v>0.5</v>
      </c>
      <c r="G164" s="3">
        <v>0.1</v>
      </c>
      <c r="H164" s="3">
        <v>0.1</v>
      </c>
      <c r="I164" s="3">
        <v>10.1</v>
      </c>
      <c r="J164" s="3">
        <v>10.1</v>
      </c>
      <c r="K164" s="3">
        <v>43</v>
      </c>
      <c r="L164" s="3">
        <v>43</v>
      </c>
      <c r="M164" s="3">
        <v>501</v>
      </c>
      <c r="N164" s="1"/>
    </row>
    <row r="165" spans="1:14" ht="40.5" customHeight="1">
      <c r="A165" s="6" t="s">
        <v>26</v>
      </c>
      <c r="B165" s="12"/>
      <c r="C165" s="3">
        <f>SUM(C164)</f>
        <v>100</v>
      </c>
      <c r="D165" s="3">
        <f>SUM(D164)</f>
        <v>100</v>
      </c>
      <c r="E165" s="3">
        <f>E164</f>
        <v>0.5</v>
      </c>
      <c r="F165" s="3">
        <f t="shared" ref="F165:L165" si="70">F164</f>
        <v>0.5</v>
      </c>
      <c r="G165" s="3">
        <f t="shared" si="70"/>
        <v>0.1</v>
      </c>
      <c r="H165" s="3">
        <f t="shared" si="70"/>
        <v>0.1</v>
      </c>
      <c r="I165" s="3">
        <f t="shared" si="70"/>
        <v>10.1</v>
      </c>
      <c r="J165" s="3">
        <f t="shared" si="70"/>
        <v>10.1</v>
      </c>
      <c r="K165" s="3">
        <f t="shared" si="70"/>
        <v>43</v>
      </c>
      <c r="L165" s="3">
        <f t="shared" si="70"/>
        <v>43</v>
      </c>
      <c r="M165" s="2"/>
      <c r="N165" s="1"/>
    </row>
    <row r="166" spans="1:14" ht="18.75" customHeight="1">
      <c r="A166" s="2" t="s">
        <v>18</v>
      </c>
      <c r="B166" s="12" t="s">
        <v>58</v>
      </c>
      <c r="C166" s="3">
        <v>40</v>
      </c>
      <c r="D166" s="3">
        <v>50</v>
      </c>
      <c r="E166" s="3">
        <v>0.5</v>
      </c>
      <c r="F166" s="3">
        <v>0.6</v>
      </c>
      <c r="G166" s="3">
        <v>1.1000000000000001</v>
      </c>
      <c r="H166" s="3">
        <v>1.4</v>
      </c>
      <c r="I166" s="3">
        <v>1.5</v>
      </c>
      <c r="J166" s="3">
        <v>1.9</v>
      </c>
      <c r="K166" s="3">
        <v>18</v>
      </c>
      <c r="L166" s="3">
        <v>23</v>
      </c>
      <c r="M166" s="3">
        <v>52</v>
      </c>
      <c r="N166" s="1"/>
    </row>
    <row r="167" spans="1:14" ht="20.25" customHeight="1">
      <c r="A167" s="2"/>
      <c r="B167" s="12" t="s">
        <v>132</v>
      </c>
      <c r="C167" s="3" t="s">
        <v>109</v>
      </c>
      <c r="D167" s="3" t="s">
        <v>110</v>
      </c>
      <c r="E167" s="3">
        <v>5.7</v>
      </c>
      <c r="F167" s="3">
        <v>7.5</v>
      </c>
      <c r="G167" s="3">
        <v>7.5</v>
      </c>
      <c r="H167" s="3">
        <v>9.8000000000000007</v>
      </c>
      <c r="I167" s="3">
        <v>6.2</v>
      </c>
      <c r="J167" s="3">
        <v>8.1999999999999993</v>
      </c>
      <c r="K167" s="3">
        <v>116</v>
      </c>
      <c r="L167" s="3">
        <v>152</v>
      </c>
      <c r="M167" s="3" t="s">
        <v>133</v>
      </c>
      <c r="N167" s="1"/>
    </row>
    <row r="168" spans="1:14" ht="18.75" customHeight="1">
      <c r="A168" s="2"/>
      <c r="B168" s="12" t="s">
        <v>140</v>
      </c>
      <c r="C168" s="13" t="s">
        <v>123</v>
      </c>
      <c r="D168" s="13" t="s">
        <v>112</v>
      </c>
      <c r="E168" s="13">
        <v>12.3</v>
      </c>
      <c r="F168" s="13">
        <v>14.3</v>
      </c>
      <c r="G168" s="13">
        <v>10</v>
      </c>
      <c r="H168" s="13">
        <v>11.4</v>
      </c>
      <c r="I168" s="13">
        <v>0.5</v>
      </c>
      <c r="J168" s="13">
        <v>0.5</v>
      </c>
      <c r="K168" s="13">
        <v>142</v>
      </c>
      <c r="L168" s="13">
        <v>162</v>
      </c>
      <c r="M168" s="13" t="s">
        <v>141</v>
      </c>
      <c r="N168" s="1"/>
    </row>
    <row r="169" spans="1:14" ht="18.75" customHeight="1">
      <c r="A169" s="2"/>
      <c r="B169" s="12" t="s">
        <v>151</v>
      </c>
      <c r="C169" s="3">
        <v>110</v>
      </c>
      <c r="D169" s="3">
        <v>130</v>
      </c>
      <c r="E169" s="3">
        <v>2.2999999999999998</v>
      </c>
      <c r="F169" s="3">
        <v>2.7</v>
      </c>
      <c r="G169" s="3">
        <v>4.4000000000000004</v>
      </c>
      <c r="H169" s="3">
        <v>5.2</v>
      </c>
      <c r="I169" s="3">
        <v>8</v>
      </c>
      <c r="J169" s="3">
        <v>9.5</v>
      </c>
      <c r="K169" s="3">
        <v>81</v>
      </c>
      <c r="L169" s="3">
        <v>96</v>
      </c>
      <c r="M169" s="3">
        <v>378</v>
      </c>
      <c r="N169" s="1"/>
    </row>
    <row r="170" spans="1:14" ht="15" customHeight="1">
      <c r="A170" s="2"/>
      <c r="B170" s="12" t="s">
        <v>61</v>
      </c>
      <c r="C170" s="3">
        <v>150</v>
      </c>
      <c r="D170" s="3">
        <v>180</v>
      </c>
      <c r="E170" s="3">
        <v>0</v>
      </c>
      <c r="F170" s="3">
        <v>0</v>
      </c>
      <c r="G170" s="3">
        <v>0</v>
      </c>
      <c r="H170" s="3">
        <v>0</v>
      </c>
      <c r="I170" s="3">
        <v>18</v>
      </c>
      <c r="J170" s="3">
        <v>22</v>
      </c>
      <c r="K170" s="3">
        <v>72</v>
      </c>
      <c r="L170" s="3">
        <v>86</v>
      </c>
      <c r="M170" s="3">
        <v>504</v>
      </c>
      <c r="N170" s="1"/>
    </row>
    <row r="171" spans="1:14" ht="20.25" customHeight="1">
      <c r="A171" s="2"/>
      <c r="B171" s="12" t="s">
        <v>24</v>
      </c>
      <c r="C171" s="3">
        <v>15</v>
      </c>
      <c r="D171" s="3">
        <v>25</v>
      </c>
      <c r="E171" s="3">
        <v>1.1000000000000001</v>
      </c>
      <c r="F171" s="3">
        <v>1.9</v>
      </c>
      <c r="G171" s="3">
        <v>0.1</v>
      </c>
      <c r="H171" s="3">
        <v>0.2</v>
      </c>
      <c r="I171" s="3">
        <v>7.4</v>
      </c>
      <c r="J171" s="3">
        <v>12.3</v>
      </c>
      <c r="K171" s="3">
        <v>35</v>
      </c>
      <c r="L171" s="3">
        <v>59</v>
      </c>
      <c r="M171" s="3">
        <v>573</v>
      </c>
      <c r="N171" s="1"/>
    </row>
    <row r="172" spans="1:14" ht="20.25" customHeight="1">
      <c r="A172" s="2"/>
      <c r="B172" s="12" t="s">
        <v>21</v>
      </c>
      <c r="C172" s="3">
        <v>25</v>
      </c>
      <c r="D172" s="3">
        <v>30</v>
      </c>
      <c r="E172" s="3">
        <v>2</v>
      </c>
      <c r="F172" s="3">
        <v>2.4</v>
      </c>
      <c r="G172" s="3">
        <v>0.4</v>
      </c>
      <c r="H172" s="3">
        <v>0.5</v>
      </c>
      <c r="I172" s="3">
        <v>10</v>
      </c>
      <c r="J172" s="3">
        <v>12</v>
      </c>
      <c r="K172" s="3">
        <v>52</v>
      </c>
      <c r="L172" s="3">
        <v>62</v>
      </c>
      <c r="M172" s="3">
        <v>574</v>
      </c>
      <c r="N172" s="1"/>
    </row>
    <row r="173" spans="1:14" ht="39.75" customHeight="1">
      <c r="A173" s="2" t="s">
        <v>22</v>
      </c>
      <c r="B173" s="12"/>
      <c r="C173" s="3">
        <v>575</v>
      </c>
      <c r="D173" s="3">
        <v>710</v>
      </c>
      <c r="E173" s="3">
        <f>SUM(E166:E172)</f>
        <v>23.900000000000002</v>
      </c>
      <c r="F173" s="3">
        <f t="shared" ref="F173:L173" si="71">SUM(F166:F172)</f>
        <v>29.399999999999995</v>
      </c>
      <c r="G173" s="3">
        <f t="shared" si="71"/>
        <v>23.5</v>
      </c>
      <c r="H173" s="3">
        <f t="shared" si="71"/>
        <v>28.5</v>
      </c>
      <c r="I173" s="3">
        <f t="shared" si="71"/>
        <v>51.6</v>
      </c>
      <c r="J173" s="3">
        <f t="shared" si="71"/>
        <v>66.400000000000006</v>
      </c>
      <c r="K173" s="3">
        <f t="shared" si="71"/>
        <v>516</v>
      </c>
      <c r="L173" s="3">
        <f t="shared" si="71"/>
        <v>640</v>
      </c>
      <c r="M173" s="2"/>
      <c r="N173" s="1"/>
    </row>
    <row r="174" spans="1:14" ht="24" customHeight="1">
      <c r="A174" s="2" t="s">
        <v>23</v>
      </c>
      <c r="B174" s="12" t="s">
        <v>173</v>
      </c>
      <c r="C174" s="3">
        <v>60</v>
      </c>
      <c r="D174" s="3">
        <v>60</v>
      </c>
      <c r="E174" s="3">
        <v>7.8</v>
      </c>
      <c r="F174" s="3">
        <v>7.8</v>
      </c>
      <c r="G174" s="3">
        <v>2.8</v>
      </c>
      <c r="H174" s="3">
        <v>2.8</v>
      </c>
      <c r="I174" s="3">
        <v>21.7</v>
      </c>
      <c r="J174" s="3">
        <v>21.7</v>
      </c>
      <c r="K174" s="3">
        <v>144</v>
      </c>
      <c r="L174" s="3">
        <v>144</v>
      </c>
      <c r="M174" s="3">
        <v>531</v>
      </c>
      <c r="N174" s="1"/>
    </row>
    <row r="175" spans="1:14" ht="22.5" customHeight="1">
      <c r="A175" s="2"/>
      <c r="B175" s="12" t="s">
        <v>67</v>
      </c>
      <c r="C175" s="3">
        <v>150</v>
      </c>
      <c r="D175" s="3">
        <v>200</v>
      </c>
      <c r="E175" s="3">
        <v>4.4000000000000004</v>
      </c>
      <c r="F175" s="3">
        <v>5.8</v>
      </c>
      <c r="G175" s="3">
        <v>4</v>
      </c>
      <c r="H175" s="3">
        <v>5</v>
      </c>
      <c r="I175" s="3">
        <v>6</v>
      </c>
      <c r="J175" s="3">
        <v>8</v>
      </c>
      <c r="K175" s="3">
        <v>76</v>
      </c>
      <c r="L175" s="3">
        <v>101</v>
      </c>
      <c r="M175" s="3">
        <v>470</v>
      </c>
      <c r="N175" s="1"/>
    </row>
    <row r="176" spans="1:14" ht="39" customHeight="1">
      <c r="A176" s="4" t="s">
        <v>29</v>
      </c>
      <c r="B176" s="12"/>
      <c r="C176" s="3">
        <f>SUM(C174:C175)</f>
        <v>210</v>
      </c>
      <c r="D176" s="3">
        <f>SUM(D174:D175)</f>
        <v>260</v>
      </c>
      <c r="E176" s="3">
        <f>SUM(E174:E175)</f>
        <v>12.2</v>
      </c>
      <c r="F176" s="3">
        <f t="shared" ref="F176:L176" si="72">SUM(F174:F175)</f>
        <v>13.6</v>
      </c>
      <c r="G176" s="3">
        <f t="shared" si="72"/>
        <v>6.8</v>
      </c>
      <c r="H176" s="3">
        <f t="shared" si="72"/>
        <v>7.8</v>
      </c>
      <c r="I176" s="3">
        <f t="shared" si="72"/>
        <v>27.7</v>
      </c>
      <c r="J176" s="3">
        <f t="shared" si="72"/>
        <v>29.7</v>
      </c>
      <c r="K176" s="3">
        <f t="shared" si="72"/>
        <v>220</v>
      </c>
      <c r="L176" s="3">
        <f t="shared" si="72"/>
        <v>245</v>
      </c>
      <c r="M176" s="2"/>
      <c r="N176" s="1"/>
    </row>
    <row r="177" spans="1:14" ht="35.25" customHeight="1">
      <c r="A177" s="4" t="s">
        <v>89</v>
      </c>
      <c r="B177" s="12"/>
      <c r="C177" s="3">
        <f t="shared" ref="C177:L177" si="73">C163+C165+C173+C176</f>
        <v>1235</v>
      </c>
      <c r="D177" s="3">
        <f t="shared" si="73"/>
        <v>1485</v>
      </c>
      <c r="E177" s="3">
        <f t="shared" si="73"/>
        <v>48.850000000000009</v>
      </c>
      <c r="F177" s="3">
        <f t="shared" si="73"/>
        <v>58.29</v>
      </c>
      <c r="G177" s="3">
        <f t="shared" si="73"/>
        <v>34.979999999999997</v>
      </c>
      <c r="H177" s="3">
        <f t="shared" si="73"/>
        <v>41.79</v>
      </c>
      <c r="I177" s="3">
        <f t="shared" si="73"/>
        <v>167.6</v>
      </c>
      <c r="J177" s="3">
        <f t="shared" si="73"/>
        <v>198</v>
      </c>
      <c r="K177" s="3">
        <f t="shared" si="73"/>
        <v>1182</v>
      </c>
      <c r="L177" s="3">
        <f t="shared" si="73"/>
        <v>1403</v>
      </c>
      <c r="M177" s="2"/>
      <c r="N177" s="1"/>
    </row>
    <row r="178" spans="1:14" ht="39" customHeight="1">
      <c r="A178" s="7" t="s">
        <v>90</v>
      </c>
      <c r="B178" s="1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1"/>
    </row>
    <row r="179" spans="1:14" ht="22.5" customHeight="1">
      <c r="A179" s="2" t="s">
        <v>14</v>
      </c>
      <c r="B179" s="12" t="s">
        <v>91</v>
      </c>
      <c r="C179" s="3">
        <v>150</v>
      </c>
      <c r="D179" s="3">
        <v>200</v>
      </c>
      <c r="E179" s="3">
        <v>4.4000000000000004</v>
      </c>
      <c r="F179" s="3">
        <v>5.8</v>
      </c>
      <c r="G179" s="3">
        <v>4.9000000000000004</v>
      </c>
      <c r="H179" s="3">
        <v>6.5</v>
      </c>
      <c r="I179" s="3">
        <v>14.8</v>
      </c>
      <c r="J179" s="3">
        <v>19.7</v>
      </c>
      <c r="K179" s="3">
        <v>120</v>
      </c>
      <c r="L179" s="3">
        <v>160</v>
      </c>
      <c r="M179" s="3">
        <v>139</v>
      </c>
      <c r="N179" s="1"/>
    </row>
    <row r="180" spans="1:14" ht="18.75" customHeight="1">
      <c r="A180" s="2"/>
      <c r="B180" s="12" t="s">
        <v>57</v>
      </c>
      <c r="C180" s="3">
        <v>40</v>
      </c>
      <c r="D180" s="3">
        <v>40</v>
      </c>
      <c r="E180" s="3">
        <v>5.0999999999999996</v>
      </c>
      <c r="F180" s="3">
        <v>5.0999999999999996</v>
      </c>
      <c r="G180" s="3">
        <v>4.5999999999999996</v>
      </c>
      <c r="H180" s="3">
        <v>4.5999999999999996</v>
      </c>
      <c r="I180" s="3">
        <v>0.3</v>
      </c>
      <c r="J180" s="3">
        <v>0.3</v>
      </c>
      <c r="K180" s="3">
        <v>63</v>
      </c>
      <c r="L180" s="3">
        <v>63</v>
      </c>
      <c r="M180" s="3">
        <v>267</v>
      </c>
      <c r="N180" s="1"/>
    </row>
    <row r="181" spans="1:14" ht="21" customHeight="1">
      <c r="A181" s="2"/>
      <c r="B181" s="12" t="s">
        <v>39</v>
      </c>
      <c r="C181" s="3">
        <v>150</v>
      </c>
      <c r="D181" s="3">
        <v>180</v>
      </c>
      <c r="E181" s="3">
        <v>2.5</v>
      </c>
      <c r="F181" s="3">
        <v>3</v>
      </c>
      <c r="G181" s="3">
        <v>2.2000000000000002</v>
      </c>
      <c r="H181" s="3">
        <v>2.6</v>
      </c>
      <c r="I181" s="3">
        <v>10.3</v>
      </c>
      <c r="J181" s="3">
        <v>12.4</v>
      </c>
      <c r="K181" s="3">
        <v>71</v>
      </c>
      <c r="L181" s="3">
        <v>85</v>
      </c>
      <c r="M181" s="3">
        <v>465</v>
      </c>
      <c r="N181" s="1"/>
    </row>
    <row r="182" spans="1:14" ht="22.5" customHeight="1">
      <c r="A182" s="2"/>
      <c r="B182" s="12" t="s">
        <v>154</v>
      </c>
      <c r="C182" s="11">
        <v>35</v>
      </c>
      <c r="D182" s="11">
        <v>35</v>
      </c>
      <c r="E182" s="3">
        <v>5.2</v>
      </c>
      <c r="F182" s="3">
        <v>5.2</v>
      </c>
      <c r="G182" s="3">
        <v>7.8</v>
      </c>
      <c r="H182" s="3">
        <v>7.8</v>
      </c>
      <c r="I182" s="3">
        <v>7.4</v>
      </c>
      <c r="J182" s="3">
        <v>7.4</v>
      </c>
      <c r="K182" s="3">
        <v>121</v>
      </c>
      <c r="L182" s="3">
        <v>121</v>
      </c>
      <c r="M182" s="3">
        <v>63</v>
      </c>
      <c r="N182" s="1"/>
    </row>
    <row r="183" spans="1:14" ht="35.25" customHeight="1">
      <c r="A183" s="6" t="s">
        <v>17</v>
      </c>
      <c r="B183" s="12"/>
      <c r="C183" s="3">
        <f t="shared" ref="C183:L183" si="74">SUM(C179:C182)</f>
        <v>375</v>
      </c>
      <c r="D183" s="3">
        <f t="shared" si="74"/>
        <v>455</v>
      </c>
      <c r="E183" s="3">
        <f t="shared" si="74"/>
        <v>17.2</v>
      </c>
      <c r="F183" s="3">
        <f t="shared" si="74"/>
        <v>19.099999999999998</v>
      </c>
      <c r="G183" s="3">
        <f t="shared" si="74"/>
        <v>19.5</v>
      </c>
      <c r="H183" s="3">
        <f t="shared" si="74"/>
        <v>21.5</v>
      </c>
      <c r="I183" s="3">
        <f t="shared" si="74"/>
        <v>32.800000000000004</v>
      </c>
      <c r="J183" s="3">
        <f t="shared" si="74"/>
        <v>39.799999999999997</v>
      </c>
      <c r="K183" s="3">
        <f t="shared" si="74"/>
        <v>375</v>
      </c>
      <c r="L183" s="3">
        <f t="shared" si="74"/>
        <v>429</v>
      </c>
      <c r="M183" s="2"/>
      <c r="N183" s="1"/>
    </row>
    <row r="184" spans="1:14" ht="31.5" customHeight="1">
      <c r="A184" s="2" t="s">
        <v>25</v>
      </c>
      <c r="B184" s="12" t="s">
        <v>40</v>
      </c>
      <c r="C184" s="3">
        <v>100</v>
      </c>
      <c r="D184" s="3">
        <v>100</v>
      </c>
      <c r="E184" s="3">
        <v>0.4</v>
      </c>
      <c r="F184" s="3">
        <v>0.4</v>
      </c>
      <c r="G184" s="3">
        <v>0.4</v>
      </c>
      <c r="H184" s="3">
        <v>0.4</v>
      </c>
      <c r="I184" s="3">
        <v>9.8000000000000007</v>
      </c>
      <c r="J184" s="3">
        <v>9.8000000000000007</v>
      </c>
      <c r="K184" s="3">
        <v>44</v>
      </c>
      <c r="L184" s="3">
        <v>44</v>
      </c>
      <c r="M184" s="3">
        <v>82</v>
      </c>
      <c r="N184" s="1"/>
    </row>
    <row r="185" spans="1:14" ht="33" customHeight="1">
      <c r="A185" s="6" t="s">
        <v>26</v>
      </c>
      <c r="B185" s="12"/>
      <c r="C185" s="3">
        <f>SUM(C184)</f>
        <v>100</v>
      </c>
      <c r="D185" s="3">
        <f>SUM(D184)</f>
        <v>100</v>
      </c>
      <c r="E185" s="3">
        <f>E184</f>
        <v>0.4</v>
      </c>
      <c r="F185" s="3">
        <f t="shared" ref="F185:L185" si="75">F184</f>
        <v>0.4</v>
      </c>
      <c r="G185" s="3">
        <f t="shared" si="75"/>
        <v>0.4</v>
      </c>
      <c r="H185" s="3">
        <f t="shared" si="75"/>
        <v>0.4</v>
      </c>
      <c r="I185" s="3">
        <f t="shared" si="75"/>
        <v>9.8000000000000007</v>
      </c>
      <c r="J185" s="3">
        <f t="shared" si="75"/>
        <v>9.8000000000000007</v>
      </c>
      <c r="K185" s="3">
        <f t="shared" si="75"/>
        <v>44</v>
      </c>
      <c r="L185" s="3">
        <f t="shared" si="75"/>
        <v>44</v>
      </c>
      <c r="M185" s="2"/>
      <c r="N185" s="1"/>
    </row>
    <row r="186" spans="1:14" ht="22.5" customHeight="1">
      <c r="A186" s="2" t="s">
        <v>18</v>
      </c>
      <c r="B186" s="12" t="s">
        <v>41</v>
      </c>
      <c r="C186" s="3">
        <v>40</v>
      </c>
      <c r="D186" s="3">
        <v>50</v>
      </c>
      <c r="E186" s="3">
        <v>0.3</v>
      </c>
      <c r="F186" s="3">
        <v>0.4</v>
      </c>
      <c r="G186" s="3">
        <v>0.7</v>
      </c>
      <c r="H186" s="3">
        <v>0.9</v>
      </c>
      <c r="I186" s="3">
        <v>1.6</v>
      </c>
      <c r="J186" s="3">
        <v>2</v>
      </c>
      <c r="K186" s="3">
        <v>14</v>
      </c>
      <c r="L186" s="3">
        <v>18</v>
      </c>
      <c r="M186" s="3">
        <v>50</v>
      </c>
      <c r="N186" s="1"/>
    </row>
    <row r="187" spans="1:14" ht="20.25" customHeight="1">
      <c r="A187" s="2"/>
      <c r="B187" s="12" t="s">
        <v>142</v>
      </c>
      <c r="C187" s="3">
        <v>150</v>
      </c>
      <c r="D187" s="3">
        <v>200</v>
      </c>
      <c r="E187" s="3">
        <v>1.7</v>
      </c>
      <c r="F187" s="3">
        <v>2.2000000000000002</v>
      </c>
      <c r="G187" s="3">
        <v>2.9</v>
      </c>
      <c r="H187" s="3">
        <v>3.7</v>
      </c>
      <c r="I187" s="3">
        <v>5.9</v>
      </c>
      <c r="J187" s="3">
        <v>7.8</v>
      </c>
      <c r="K187" s="3">
        <v>56</v>
      </c>
      <c r="L187" s="3">
        <v>72</v>
      </c>
      <c r="M187" s="3" t="s">
        <v>143</v>
      </c>
      <c r="N187" s="1"/>
    </row>
    <row r="188" spans="1:14" ht="18.75" customHeight="1">
      <c r="A188" s="2"/>
      <c r="B188" s="12" t="s">
        <v>92</v>
      </c>
      <c r="C188" s="3">
        <v>180</v>
      </c>
      <c r="D188" s="3">
        <v>200</v>
      </c>
      <c r="E188" s="3">
        <v>20.3</v>
      </c>
      <c r="F188" s="3">
        <v>22.5</v>
      </c>
      <c r="G188" s="3">
        <v>15</v>
      </c>
      <c r="H188" s="3">
        <v>17</v>
      </c>
      <c r="I188" s="3">
        <v>9</v>
      </c>
      <c r="J188" s="3">
        <v>10</v>
      </c>
      <c r="K188" s="3">
        <v>258</v>
      </c>
      <c r="L188" s="3">
        <v>287</v>
      </c>
      <c r="M188" s="3">
        <v>335</v>
      </c>
      <c r="N188" s="1"/>
    </row>
    <row r="189" spans="1:14" ht="20.25" customHeight="1">
      <c r="A189" s="2"/>
      <c r="B189" s="12" t="s">
        <v>86</v>
      </c>
      <c r="C189" s="3">
        <v>150</v>
      </c>
      <c r="D189" s="3">
        <v>180</v>
      </c>
      <c r="E189" s="3">
        <v>0.4</v>
      </c>
      <c r="F189" s="3">
        <v>0.5</v>
      </c>
      <c r="G189" s="3">
        <v>0.08</v>
      </c>
      <c r="H189" s="3">
        <v>0.09</v>
      </c>
      <c r="I189" s="3">
        <v>15.1</v>
      </c>
      <c r="J189" s="3">
        <v>18.100000000000001</v>
      </c>
      <c r="K189" s="3">
        <v>63</v>
      </c>
      <c r="L189" s="3">
        <v>76</v>
      </c>
      <c r="M189" s="3">
        <v>495</v>
      </c>
      <c r="N189" s="1"/>
    </row>
    <row r="190" spans="1:14" ht="18.75" customHeight="1">
      <c r="A190" s="2"/>
      <c r="B190" s="12" t="s">
        <v>24</v>
      </c>
      <c r="C190" s="3">
        <v>15</v>
      </c>
      <c r="D190" s="3">
        <v>25</v>
      </c>
      <c r="E190" s="3">
        <v>1.1000000000000001</v>
      </c>
      <c r="F190" s="3">
        <v>1.9</v>
      </c>
      <c r="G190" s="3">
        <v>0.1</v>
      </c>
      <c r="H190" s="3">
        <v>0.2</v>
      </c>
      <c r="I190" s="3">
        <v>7.4</v>
      </c>
      <c r="J190" s="3">
        <v>12.3</v>
      </c>
      <c r="K190" s="3">
        <v>35</v>
      </c>
      <c r="L190" s="3">
        <v>59</v>
      </c>
      <c r="M190" s="3">
        <v>573</v>
      </c>
      <c r="N190" s="1"/>
    </row>
    <row r="191" spans="1:14" ht="20.25" customHeight="1">
      <c r="A191" s="2"/>
      <c r="B191" s="12" t="s">
        <v>21</v>
      </c>
      <c r="C191" s="3">
        <v>25</v>
      </c>
      <c r="D191" s="3">
        <v>30</v>
      </c>
      <c r="E191" s="3">
        <v>2</v>
      </c>
      <c r="F191" s="3">
        <v>2.4</v>
      </c>
      <c r="G191" s="3">
        <v>0.4</v>
      </c>
      <c r="H191" s="3">
        <v>0.5</v>
      </c>
      <c r="I191" s="3">
        <v>10</v>
      </c>
      <c r="J191" s="3">
        <v>12</v>
      </c>
      <c r="K191" s="3">
        <v>52</v>
      </c>
      <c r="L191" s="3">
        <v>62</v>
      </c>
      <c r="M191" s="3">
        <v>574</v>
      </c>
      <c r="N191" s="1"/>
    </row>
    <row r="192" spans="1:14" ht="37.5" customHeight="1">
      <c r="A192" s="2" t="s">
        <v>22</v>
      </c>
      <c r="B192" s="12"/>
      <c r="C192" s="3">
        <f>SUM(C186:C191)</f>
        <v>560</v>
      </c>
      <c r="D192" s="3">
        <f>SUM(D186:D191)</f>
        <v>685</v>
      </c>
      <c r="E192" s="3">
        <f>SUM(E186:E191)</f>
        <v>25.8</v>
      </c>
      <c r="F192" s="3">
        <f t="shared" ref="F192:L192" si="76">SUM(F186:F191)</f>
        <v>29.9</v>
      </c>
      <c r="G192" s="3">
        <f t="shared" si="76"/>
        <v>19.18</v>
      </c>
      <c r="H192" s="3">
        <f t="shared" si="76"/>
        <v>22.39</v>
      </c>
      <c r="I192" s="3">
        <f t="shared" si="76"/>
        <v>49</v>
      </c>
      <c r="J192" s="3">
        <f t="shared" si="76"/>
        <v>62.2</v>
      </c>
      <c r="K192" s="3">
        <f t="shared" si="76"/>
        <v>478</v>
      </c>
      <c r="L192" s="3">
        <f t="shared" si="76"/>
        <v>574</v>
      </c>
      <c r="M192" s="2"/>
      <c r="N192" s="1"/>
    </row>
    <row r="193" spans="1:14" ht="26.25" customHeight="1">
      <c r="A193" s="2" t="s">
        <v>23</v>
      </c>
      <c r="B193" s="12" t="s">
        <v>46</v>
      </c>
      <c r="C193" s="3">
        <v>50</v>
      </c>
      <c r="D193" s="3">
        <v>50</v>
      </c>
      <c r="E193" s="3">
        <v>4</v>
      </c>
      <c r="F193" s="3">
        <v>4</v>
      </c>
      <c r="G193" s="3">
        <v>1.4</v>
      </c>
      <c r="H193" s="3">
        <v>1.4</v>
      </c>
      <c r="I193" s="3">
        <v>23.9</v>
      </c>
      <c r="J193" s="3">
        <v>23.9</v>
      </c>
      <c r="K193" s="3">
        <v>124</v>
      </c>
      <c r="L193" s="3">
        <v>124</v>
      </c>
      <c r="M193" s="3">
        <v>545</v>
      </c>
      <c r="N193" s="1"/>
    </row>
    <row r="194" spans="1:14" ht="22.5" customHeight="1">
      <c r="A194" s="2"/>
      <c r="B194" s="12" t="s">
        <v>27</v>
      </c>
      <c r="C194" s="3">
        <v>150</v>
      </c>
      <c r="D194" s="3">
        <v>200</v>
      </c>
      <c r="E194" s="3">
        <v>4.4000000000000004</v>
      </c>
      <c r="F194" s="3">
        <v>5.8</v>
      </c>
      <c r="G194" s="3">
        <v>4</v>
      </c>
      <c r="H194" s="3">
        <v>5.3</v>
      </c>
      <c r="I194" s="3">
        <v>6.8</v>
      </c>
      <c r="J194" s="3">
        <v>9.1</v>
      </c>
      <c r="K194" s="3">
        <v>80</v>
      </c>
      <c r="L194" s="3">
        <v>107</v>
      </c>
      <c r="M194" s="3">
        <v>469</v>
      </c>
      <c r="N194" s="1"/>
    </row>
    <row r="195" spans="1:14" ht="41.25" customHeight="1">
      <c r="A195" s="4" t="s">
        <v>29</v>
      </c>
      <c r="B195" s="12"/>
      <c r="C195" s="3">
        <f>SUM(C193:C194)</f>
        <v>200</v>
      </c>
      <c r="D195" s="3">
        <f>SUM(D193:D194)</f>
        <v>250</v>
      </c>
      <c r="E195" s="3">
        <f>SUM(E193:E194)</f>
        <v>8.4</v>
      </c>
      <c r="F195" s="3">
        <f t="shared" ref="F195:L195" si="77">SUM(F193:F194)</f>
        <v>9.8000000000000007</v>
      </c>
      <c r="G195" s="3">
        <f t="shared" si="77"/>
        <v>5.4</v>
      </c>
      <c r="H195" s="3">
        <f t="shared" si="77"/>
        <v>6.6999999999999993</v>
      </c>
      <c r="I195" s="3">
        <f t="shared" si="77"/>
        <v>30.7</v>
      </c>
      <c r="J195" s="3">
        <f t="shared" si="77"/>
        <v>33</v>
      </c>
      <c r="K195" s="3">
        <f t="shared" si="77"/>
        <v>204</v>
      </c>
      <c r="L195" s="3">
        <f t="shared" si="77"/>
        <v>231</v>
      </c>
      <c r="M195" s="2"/>
      <c r="N195" s="1"/>
    </row>
    <row r="196" spans="1:14" ht="39" customHeight="1">
      <c r="A196" s="4" t="s">
        <v>93</v>
      </c>
      <c r="B196" s="12"/>
      <c r="C196" s="3">
        <f t="shared" ref="C196:L196" si="78">C183+C185+C192+C195</f>
        <v>1235</v>
      </c>
      <c r="D196" s="3">
        <f t="shared" si="78"/>
        <v>1490</v>
      </c>
      <c r="E196" s="3">
        <f t="shared" si="78"/>
        <v>51.8</v>
      </c>
      <c r="F196" s="3">
        <f t="shared" si="78"/>
        <v>59.199999999999989</v>
      </c>
      <c r="G196" s="3">
        <f t="shared" si="78"/>
        <v>44.48</v>
      </c>
      <c r="H196" s="3">
        <f t="shared" si="78"/>
        <v>50.989999999999995</v>
      </c>
      <c r="I196" s="3">
        <f t="shared" si="78"/>
        <v>122.30000000000001</v>
      </c>
      <c r="J196" s="3">
        <f t="shared" si="78"/>
        <v>144.80000000000001</v>
      </c>
      <c r="K196" s="3">
        <f t="shared" si="78"/>
        <v>1101</v>
      </c>
      <c r="L196" s="3">
        <f t="shared" si="78"/>
        <v>1278</v>
      </c>
      <c r="M196" s="2"/>
      <c r="N196" s="1"/>
    </row>
    <row r="197" spans="1:14" ht="39" customHeight="1">
      <c r="A197" s="7" t="s">
        <v>165</v>
      </c>
      <c r="B197" s="1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1"/>
    </row>
    <row r="198" spans="1:14" ht="33.75" customHeight="1">
      <c r="A198" s="2" t="s">
        <v>14</v>
      </c>
      <c r="B198" s="15" t="s">
        <v>155</v>
      </c>
      <c r="C198" s="3" t="s">
        <v>119</v>
      </c>
      <c r="D198" s="3" t="s">
        <v>120</v>
      </c>
      <c r="E198" s="3">
        <v>24.5</v>
      </c>
      <c r="F198" s="3">
        <v>27.9</v>
      </c>
      <c r="G198" s="3">
        <v>8.8000000000000007</v>
      </c>
      <c r="H198" s="3">
        <v>9.6999999999999993</v>
      </c>
      <c r="I198" s="3">
        <v>40.799999999999997</v>
      </c>
      <c r="J198" s="3">
        <v>44.5</v>
      </c>
      <c r="K198" s="3">
        <v>338</v>
      </c>
      <c r="L198" s="3">
        <v>375</v>
      </c>
      <c r="M198" s="3" t="s">
        <v>144</v>
      </c>
      <c r="N198" s="1"/>
    </row>
    <row r="199" spans="1:14" ht="21" customHeight="1">
      <c r="A199" s="2"/>
      <c r="B199" s="12" t="s">
        <v>94</v>
      </c>
      <c r="C199" s="3">
        <v>150</v>
      </c>
      <c r="D199" s="3">
        <v>180</v>
      </c>
      <c r="E199" s="3">
        <v>0.15</v>
      </c>
      <c r="F199" s="3">
        <v>0.18</v>
      </c>
      <c r="G199" s="3">
        <v>0.08</v>
      </c>
      <c r="H199" s="3">
        <v>0.09</v>
      </c>
      <c r="I199" s="3">
        <v>7</v>
      </c>
      <c r="J199" s="3">
        <v>8.4</v>
      </c>
      <c r="K199" s="3">
        <v>28</v>
      </c>
      <c r="L199" s="3">
        <v>34</v>
      </c>
      <c r="M199" s="3">
        <v>457</v>
      </c>
      <c r="N199" s="1"/>
    </row>
    <row r="200" spans="1:14" ht="21" customHeight="1">
      <c r="A200" s="2"/>
      <c r="B200" s="12" t="s">
        <v>24</v>
      </c>
      <c r="C200" s="3">
        <v>15</v>
      </c>
      <c r="D200" s="3">
        <v>25</v>
      </c>
      <c r="E200" s="3">
        <v>1.1000000000000001</v>
      </c>
      <c r="F200" s="3">
        <v>1.9</v>
      </c>
      <c r="G200" s="3">
        <v>0.1</v>
      </c>
      <c r="H200" s="3">
        <v>0.2</v>
      </c>
      <c r="I200" s="3">
        <v>7.4</v>
      </c>
      <c r="J200" s="3">
        <v>12.3</v>
      </c>
      <c r="K200" s="3">
        <v>35</v>
      </c>
      <c r="L200" s="3">
        <v>59</v>
      </c>
      <c r="M200" s="3">
        <v>573</v>
      </c>
      <c r="N200" s="1"/>
    </row>
    <row r="201" spans="1:14" ht="24" customHeight="1">
      <c r="A201" s="2"/>
      <c r="B201" s="12" t="s">
        <v>21</v>
      </c>
      <c r="C201" s="3">
        <v>25</v>
      </c>
      <c r="D201" s="3">
        <v>30</v>
      </c>
      <c r="E201" s="3">
        <v>2</v>
      </c>
      <c r="F201" s="3">
        <v>2.4</v>
      </c>
      <c r="G201" s="3">
        <v>0.4</v>
      </c>
      <c r="H201" s="3">
        <v>0.5</v>
      </c>
      <c r="I201" s="3">
        <v>10</v>
      </c>
      <c r="J201" s="3">
        <v>12</v>
      </c>
      <c r="K201" s="3">
        <v>52</v>
      </c>
      <c r="L201" s="3">
        <v>62</v>
      </c>
      <c r="M201" s="3">
        <v>574</v>
      </c>
      <c r="N201" s="1"/>
    </row>
    <row r="202" spans="1:14" ht="35.25" customHeight="1">
      <c r="A202" s="6" t="s">
        <v>17</v>
      </c>
      <c r="B202" s="12"/>
      <c r="C202" s="3">
        <v>350</v>
      </c>
      <c r="D202" s="3">
        <v>415</v>
      </c>
      <c r="E202" s="3">
        <f t="shared" ref="E202:L202" si="79">SUM(E198:E201)</f>
        <v>27.75</v>
      </c>
      <c r="F202" s="3">
        <f t="shared" si="79"/>
        <v>32.379999999999995</v>
      </c>
      <c r="G202" s="3">
        <f t="shared" si="79"/>
        <v>9.3800000000000008</v>
      </c>
      <c r="H202" s="3">
        <f t="shared" si="79"/>
        <v>10.489999999999998</v>
      </c>
      <c r="I202" s="3">
        <f t="shared" si="79"/>
        <v>65.199999999999989</v>
      </c>
      <c r="J202" s="3">
        <f t="shared" si="79"/>
        <v>77.2</v>
      </c>
      <c r="K202" s="3">
        <f t="shared" si="79"/>
        <v>453</v>
      </c>
      <c r="L202" s="3">
        <f t="shared" si="79"/>
        <v>530</v>
      </c>
      <c r="M202" s="2"/>
      <c r="N202" s="1"/>
    </row>
    <row r="203" spans="1:14" ht="24.75" customHeight="1">
      <c r="A203" s="2" t="s">
        <v>25</v>
      </c>
      <c r="B203" s="12" t="s">
        <v>38</v>
      </c>
      <c r="C203" s="3">
        <v>100</v>
      </c>
      <c r="D203" s="3">
        <v>100</v>
      </c>
      <c r="E203" s="3">
        <v>0.5</v>
      </c>
      <c r="F203" s="3">
        <v>0.5</v>
      </c>
      <c r="G203" s="3">
        <v>0.1</v>
      </c>
      <c r="H203" s="3">
        <v>0.1</v>
      </c>
      <c r="I203" s="3">
        <v>10.1</v>
      </c>
      <c r="J203" s="3">
        <v>10.1</v>
      </c>
      <c r="K203" s="3">
        <v>43</v>
      </c>
      <c r="L203" s="3">
        <v>43</v>
      </c>
      <c r="M203" s="3">
        <v>501</v>
      </c>
      <c r="N203" s="1"/>
    </row>
    <row r="204" spans="1:14" ht="37.5" customHeight="1">
      <c r="A204" s="6" t="s">
        <v>26</v>
      </c>
      <c r="B204" s="12"/>
      <c r="C204" s="3">
        <f>SUM(C203)</f>
        <v>100</v>
      </c>
      <c r="D204" s="3">
        <f>SUM(D203)</f>
        <v>100</v>
      </c>
      <c r="E204" s="3">
        <f>E203</f>
        <v>0.5</v>
      </c>
      <c r="F204" s="3">
        <f t="shared" ref="F204:L204" si="80">F203</f>
        <v>0.5</v>
      </c>
      <c r="G204" s="3">
        <f t="shared" si="80"/>
        <v>0.1</v>
      </c>
      <c r="H204" s="3">
        <f t="shared" si="80"/>
        <v>0.1</v>
      </c>
      <c r="I204" s="3">
        <f t="shared" si="80"/>
        <v>10.1</v>
      </c>
      <c r="J204" s="3">
        <f t="shared" si="80"/>
        <v>10.1</v>
      </c>
      <c r="K204" s="3">
        <f t="shared" si="80"/>
        <v>43</v>
      </c>
      <c r="L204" s="3">
        <f t="shared" si="80"/>
        <v>43</v>
      </c>
      <c r="M204" s="2"/>
      <c r="N204" s="1"/>
    </row>
    <row r="205" spans="1:14">
      <c r="A205" s="2" t="s">
        <v>18</v>
      </c>
      <c r="B205" s="12" t="s">
        <v>50</v>
      </c>
      <c r="C205" s="3">
        <v>45</v>
      </c>
      <c r="D205" s="3">
        <v>55</v>
      </c>
      <c r="E205" s="3">
        <v>1.4</v>
      </c>
      <c r="F205" s="3">
        <v>1.7</v>
      </c>
      <c r="G205" s="3">
        <v>1.6</v>
      </c>
      <c r="H205" s="3">
        <v>2</v>
      </c>
      <c r="I205" s="3">
        <v>2.2000000000000002</v>
      </c>
      <c r="J205" s="3">
        <v>2.8</v>
      </c>
      <c r="K205" s="3">
        <v>27</v>
      </c>
      <c r="L205" s="3">
        <v>34</v>
      </c>
      <c r="M205" s="3">
        <v>157</v>
      </c>
      <c r="N205" s="1"/>
    </row>
    <row r="206" spans="1:14">
      <c r="A206" s="2"/>
      <c r="B206" s="12" t="s">
        <v>42</v>
      </c>
      <c r="C206" s="3" t="s">
        <v>109</v>
      </c>
      <c r="D206" s="3" t="s">
        <v>110</v>
      </c>
      <c r="E206" s="3">
        <v>1.2</v>
      </c>
      <c r="F206" s="3">
        <v>1.6</v>
      </c>
      <c r="G206" s="3">
        <v>3.3</v>
      </c>
      <c r="H206" s="3">
        <v>4.2</v>
      </c>
      <c r="I206" s="3">
        <v>4.4000000000000004</v>
      </c>
      <c r="J206" s="3">
        <v>5.8</v>
      </c>
      <c r="K206" s="3">
        <v>53</v>
      </c>
      <c r="L206" s="3">
        <v>68</v>
      </c>
      <c r="M206" s="3" t="s">
        <v>43</v>
      </c>
      <c r="N206" s="1"/>
    </row>
    <row r="207" spans="1:14" ht="30">
      <c r="A207" s="2"/>
      <c r="B207" s="15" t="s">
        <v>102</v>
      </c>
      <c r="C207" s="3">
        <v>180</v>
      </c>
      <c r="D207" s="3">
        <v>200</v>
      </c>
      <c r="E207" s="3">
        <v>12</v>
      </c>
      <c r="F207" s="3">
        <v>13.3</v>
      </c>
      <c r="G207" s="3">
        <v>7.6</v>
      </c>
      <c r="H207" s="3">
        <v>8.4</v>
      </c>
      <c r="I207" s="3">
        <v>14.1</v>
      </c>
      <c r="J207" s="3">
        <v>15.7</v>
      </c>
      <c r="K207" s="3">
        <v>172</v>
      </c>
      <c r="L207" s="3">
        <v>191</v>
      </c>
      <c r="M207" s="3" t="s">
        <v>95</v>
      </c>
      <c r="N207" s="1"/>
    </row>
    <row r="208" spans="1:14" ht="30">
      <c r="A208" s="2"/>
      <c r="B208" s="15" t="s">
        <v>65</v>
      </c>
      <c r="C208" s="3">
        <v>150</v>
      </c>
      <c r="D208" s="3">
        <v>180</v>
      </c>
      <c r="E208" s="3">
        <v>0</v>
      </c>
      <c r="F208" s="3">
        <v>0</v>
      </c>
      <c r="G208" s="3">
        <v>0</v>
      </c>
      <c r="H208" s="3">
        <v>0</v>
      </c>
      <c r="I208" s="3">
        <v>12.5</v>
      </c>
      <c r="J208" s="3">
        <v>15</v>
      </c>
      <c r="K208" s="3">
        <v>53</v>
      </c>
      <c r="L208" s="3">
        <v>63</v>
      </c>
      <c r="M208" s="3">
        <v>509</v>
      </c>
      <c r="N208" s="1"/>
    </row>
    <row r="209" spans="1:14">
      <c r="A209" s="2"/>
      <c r="B209" s="12" t="s">
        <v>24</v>
      </c>
      <c r="C209" s="3">
        <v>15</v>
      </c>
      <c r="D209" s="3">
        <v>25</v>
      </c>
      <c r="E209" s="3">
        <v>1.1000000000000001</v>
      </c>
      <c r="F209" s="3">
        <v>1.9</v>
      </c>
      <c r="G209" s="3">
        <v>0.1</v>
      </c>
      <c r="H209" s="3">
        <v>0.2</v>
      </c>
      <c r="I209" s="3">
        <v>7.4</v>
      </c>
      <c r="J209" s="3">
        <v>12.3</v>
      </c>
      <c r="K209" s="3">
        <v>35</v>
      </c>
      <c r="L209" s="3">
        <v>59</v>
      </c>
      <c r="M209" s="3">
        <v>573</v>
      </c>
      <c r="N209" s="1"/>
    </row>
    <row r="210" spans="1:14">
      <c r="A210" s="2"/>
      <c r="B210" s="12" t="s">
        <v>21</v>
      </c>
      <c r="C210" s="3">
        <v>25</v>
      </c>
      <c r="D210" s="3">
        <v>30</v>
      </c>
      <c r="E210" s="3">
        <v>2</v>
      </c>
      <c r="F210" s="3">
        <v>2.4</v>
      </c>
      <c r="G210" s="3">
        <v>0.4</v>
      </c>
      <c r="H210" s="3">
        <v>0.5</v>
      </c>
      <c r="I210" s="3">
        <v>10</v>
      </c>
      <c r="J210" s="3">
        <v>12</v>
      </c>
      <c r="K210" s="3">
        <v>52</v>
      </c>
      <c r="L210" s="3">
        <v>62</v>
      </c>
      <c r="M210" s="3">
        <v>574</v>
      </c>
      <c r="N210" s="1"/>
    </row>
    <row r="211" spans="1:14" ht="39" customHeight="1">
      <c r="A211" s="2" t="s">
        <v>22</v>
      </c>
      <c r="B211" s="12"/>
      <c r="C211" s="3">
        <v>570</v>
      </c>
      <c r="D211" s="3">
        <v>695</v>
      </c>
      <c r="E211" s="3">
        <f>SUM(E205:E210)</f>
        <v>17.7</v>
      </c>
      <c r="F211" s="3">
        <f t="shared" ref="F211:L211" si="81">SUM(F205:F210)</f>
        <v>20.9</v>
      </c>
      <c r="G211" s="3">
        <f t="shared" si="81"/>
        <v>13</v>
      </c>
      <c r="H211" s="3">
        <f t="shared" si="81"/>
        <v>15.3</v>
      </c>
      <c r="I211" s="3">
        <f t="shared" si="81"/>
        <v>50.6</v>
      </c>
      <c r="J211" s="3">
        <f t="shared" si="81"/>
        <v>63.599999999999994</v>
      </c>
      <c r="K211" s="3">
        <f t="shared" si="81"/>
        <v>392</v>
      </c>
      <c r="L211" s="3">
        <f t="shared" si="81"/>
        <v>477</v>
      </c>
      <c r="M211" s="2"/>
      <c r="N211" s="1"/>
    </row>
    <row r="212" spans="1:14" ht="24" customHeight="1">
      <c r="A212" s="2" t="s">
        <v>23</v>
      </c>
      <c r="B212" s="12" t="s">
        <v>171</v>
      </c>
      <c r="C212" s="3">
        <v>50</v>
      </c>
      <c r="D212" s="3">
        <v>50</v>
      </c>
      <c r="E212" s="3">
        <v>3.6</v>
      </c>
      <c r="F212" s="3">
        <v>3.6</v>
      </c>
      <c r="G212" s="3">
        <v>6.7</v>
      </c>
      <c r="H212" s="3">
        <v>6.7</v>
      </c>
      <c r="I212" s="3">
        <v>24</v>
      </c>
      <c r="J212" s="3">
        <v>24</v>
      </c>
      <c r="K212" s="3">
        <v>171</v>
      </c>
      <c r="L212" s="3">
        <v>171</v>
      </c>
      <c r="M212" s="3">
        <v>543</v>
      </c>
      <c r="N212" s="1"/>
    </row>
    <row r="213" spans="1:14" ht="20.25" customHeight="1">
      <c r="A213" s="2"/>
      <c r="B213" s="12" t="s">
        <v>45</v>
      </c>
      <c r="C213" s="3">
        <v>150</v>
      </c>
      <c r="D213" s="3">
        <v>200</v>
      </c>
      <c r="E213" s="3">
        <v>4.4000000000000004</v>
      </c>
      <c r="F213" s="3">
        <v>5.8</v>
      </c>
      <c r="G213" s="3">
        <v>4</v>
      </c>
      <c r="H213" s="3">
        <v>5</v>
      </c>
      <c r="I213" s="3">
        <v>6</v>
      </c>
      <c r="J213" s="3">
        <v>8</v>
      </c>
      <c r="K213" s="3">
        <v>76</v>
      </c>
      <c r="L213" s="3">
        <v>101</v>
      </c>
      <c r="M213" s="3">
        <v>470</v>
      </c>
      <c r="N213" s="1"/>
    </row>
    <row r="214" spans="1:14" ht="30">
      <c r="A214" s="4" t="s">
        <v>29</v>
      </c>
      <c r="B214" s="12"/>
      <c r="C214" s="3">
        <f>SUM(C212:C213)</f>
        <v>200</v>
      </c>
      <c r="D214" s="3">
        <f>SUM(D212:D213)</f>
        <v>250</v>
      </c>
      <c r="E214" s="3">
        <f>SUM(E212:E213)</f>
        <v>8</v>
      </c>
      <c r="F214" s="3">
        <f t="shared" ref="F214:L214" si="82">SUM(F212:F213)</f>
        <v>9.4</v>
      </c>
      <c r="G214" s="3">
        <f t="shared" si="82"/>
        <v>10.7</v>
      </c>
      <c r="H214" s="3">
        <f t="shared" si="82"/>
        <v>11.7</v>
      </c>
      <c r="I214" s="3">
        <f t="shared" si="82"/>
        <v>30</v>
      </c>
      <c r="J214" s="3">
        <f t="shared" si="82"/>
        <v>32</v>
      </c>
      <c r="K214" s="3">
        <f t="shared" si="82"/>
        <v>247</v>
      </c>
      <c r="L214" s="3">
        <f t="shared" si="82"/>
        <v>272</v>
      </c>
      <c r="M214" s="2"/>
      <c r="N214" s="1"/>
    </row>
    <row r="215" spans="1:14" ht="45">
      <c r="A215" s="4" t="s">
        <v>96</v>
      </c>
      <c r="B215" s="12"/>
      <c r="C215" s="3">
        <f t="shared" ref="C215:L215" si="83">C202+C204+C211+C214</f>
        <v>1220</v>
      </c>
      <c r="D215" s="3">
        <f t="shared" si="83"/>
        <v>1460</v>
      </c>
      <c r="E215" s="3">
        <f t="shared" si="83"/>
        <v>53.95</v>
      </c>
      <c r="F215" s="3">
        <f t="shared" si="83"/>
        <v>63.179999999999993</v>
      </c>
      <c r="G215" s="3">
        <f t="shared" si="83"/>
        <v>33.18</v>
      </c>
      <c r="H215" s="3">
        <f t="shared" si="83"/>
        <v>37.590000000000003</v>
      </c>
      <c r="I215" s="3">
        <f t="shared" si="83"/>
        <v>155.89999999999998</v>
      </c>
      <c r="J215" s="3">
        <f t="shared" si="83"/>
        <v>182.89999999999998</v>
      </c>
      <c r="K215" s="3">
        <f t="shared" si="83"/>
        <v>1135</v>
      </c>
      <c r="L215" s="3">
        <f t="shared" si="83"/>
        <v>1322</v>
      </c>
      <c r="M215" s="2"/>
      <c r="N215" s="1"/>
    </row>
    <row r="216" spans="1:14" ht="46.5" customHeight="1">
      <c r="A216" s="7" t="s">
        <v>166</v>
      </c>
      <c r="B216" s="1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1"/>
    </row>
    <row r="217" spans="1:14" ht="20.25" customHeight="1">
      <c r="A217" s="2" t="s">
        <v>14</v>
      </c>
      <c r="B217" s="12" t="s">
        <v>99</v>
      </c>
      <c r="C217" s="3" t="s">
        <v>109</v>
      </c>
      <c r="D217" s="3" t="s">
        <v>110</v>
      </c>
      <c r="E217" s="3">
        <v>5.7</v>
      </c>
      <c r="F217" s="3">
        <v>7.6</v>
      </c>
      <c r="G217" s="3">
        <v>6.4</v>
      </c>
      <c r="H217" s="3">
        <v>8.5</v>
      </c>
      <c r="I217" s="3">
        <v>24.3</v>
      </c>
      <c r="J217" s="3">
        <v>32.4</v>
      </c>
      <c r="K217" s="3">
        <v>178</v>
      </c>
      <c r="L217" s="3">
        <v>237</v>
      </c>
      <c r="M217" s="3">
        <v>237</v>
      </c>
      <c r="N217" s="1"/>
    </row>
    <row r="218" spans="1:14" ht="21" customHeight="1">
      <c r="A218" s="2"/>
      <c r="B218" s="12" t="s">
        <v>16</v>
      </c>
      <c r="C218" s="11">
        <v>45</v>
      </c>
      <c r="D218" s="11">
        <v>45</v>
      </c>
      <c r="E218" s="3">
        <v>6.9</v>
      </c>
      <c r="F218" s="3">
        <v>6.9</v>
      </c>
      <c r="G218" s="3">
        <v>9</v>
      </c>
      <c r="H218" s="3">
        <v>9</v>
      </c>
      <c r="I218" s="3">
        <v>10</v>
      </c>
      <c r="J218" s="3">
        <v>10</v>
      </c>
      <c r="K218" s="3">
        <v>149</v>
      </c>
      <c r="L218" s="3">
        <v>149</v>
      </c>
      <c r="M218" s="3">
        <v>63</v>
      </c>
      <c r="N218" s="1"/>
    </row>
    <row r="219" spans="1:14" ht="21" customHeight="1">
      <c r="A219" s="2"/>
      <c r="B219" s="12" t="s">
        <v>48</v>
      </c>
      <c r="C219" s="3">
        <v>150</v>
      </c>
      <c r="D219" s="3">
        <v>180</v>
      </c>
      <c r="E219" s="3">
        <v>2.5</v>
      </c>
      <c r="F219" s="3">
        <v>3</v>
      </c>
      <c r="G219" s="3">
        <v>2.2000000000000002</v>
      </c>
      <c r="H219" s="3">
        <v>2.6</v>
      </c>
      <c r="I219" s="3">
        <v>10.3</v>
      </c>
      <c r="J219" s="3">
        <v>12.4</v>
      </c>
      <c r="K219" s="3">
        <v>71</v>
      </c>
      <c r="L219" s="3">
        <v>85</v>
      </c>
      <c r="M219" s="3">
        <v>462</v>
      </c>
      <c r="N219" s="1"/>
    </row>
    <row r="220" spans="1:14" ht="27.75" customHeight="1">
      <c r="A220" s="6" t="s">
        <v>17</v>
      </c>
      <c r="B220" s="12"/>
      <c r="C220" s="3">
        <v>350</v>
      </c>
      <c r="D220" s="3">
        <v>430</v>
      </c>
      <c r="E220" s="3">
        <f t="shared" ref="E220:L220" si="84">SUM(E217:E219)</f>
        <v>15.100000000000001</v>
      </c>
      <c r="F220" s="3">
        <f t="shared" si="84"/>
        <v>17.5</v>
      </c>
      <c r="G220" s="3">
        <f t="shared" si="84"/>
        <v>17.600000000000001</v>
      </c>
      <c r="H220" s="3">
        <f t="shared" si="84"/>
        <v>20.100000000000001</v>
      </c>
      <c r="I220" s="3">
        <f t="shared" si="84"/>
        <v>44.599999999999994</v>
      </c>
      <c r="J220" s="3">
        <f t="shared" si="84"/>
        <v>54.8</v>
      </c>
      <c r="K220" s="3">
        <f t="shared" si="84"/>
        <v>398</v>
      </c>
      <c r="L220" s="3">
        <f t="shared" si="84"/>
        <v>471</v>
      </c>
      <c r="M220" s="2"/>
      <c r="N220" s="1"/>
    </row>
    <row r="221" spans="1:14" ht="27.75" customHeight="1">
      <c r="A221" s="2" t="s">
        <v>25</v>
      </c>
      <c r="B221" s="12" t="s">
        <v>40</v>
      </c>
      <c r="C221" s="3">
        <v>100</v>
      </c>
      <c r="D221" s="3">
        <v>100</v>
      </c>
      <c r="E221" s="3">
        <v>0.4</v>
      </c>
      <c r="F221" s="3">
        <v>0.4</v>
      </c>
      <c r="G221" s="3">
        <v>0.4</v>
      </c>
      <c r="H221" s="3">
        <v>0.4</v>
      </c>
      <c r="I221" s="3">
        <v>9.8000000000000007</v>
      </c>
      <c r="J221" s="3">
        <v>9.8000000000000007</v>
      </c>
      <c r="K221" s="3">
        <v>44</v>
      </c>
      <c r="L221" s="3">
        <v>44</v>
      </c>
      <c r="M221" s="3">
        <v>82</v>
      </c>
      <c r="N221" s="1"/>
    </row>
    <row r="222" spans="1:14" ht="33.75" customHeight="1">
      <c r="A222" s="6" t="s">
        <v>26</v>
      </c>
      <c r="B222" s="12"/>
      <c r="C222" s="3">
        <f>SUM(C221)</f>
        <v>100</v>
      </c>
      <c r="D222" s="3">
        <f>SUM(D221)</f>
        <v>100</v>
      </c>
      <c r="E222" s="3">
        <f>E221</f>
        <v>0.4</v>
      </c>
      <c r="F222" s="3">
        <f t="shared" ref="F222:L222" si="85">F221</f>
        <v>0.4</v>
      </c>
      <c r="G222" s="3">
        <f t="shared" si="85"/>
        <v>0.4</v>
      </c>
      <c r="H222" s="3">
        <f t="shared" si="85"/>
        <v>0.4</v>
      </c>
      <c r="I222" s="3">
        <f t="shared" si="85"/>
        <v>9.8000000000000007</v>
      </c>
      <c r="J222" s="3">
        <f t="shared" si="85"/>
        <v>9.8000000000000007</v>
      </c>
      <c r="K222" s="3">
        <f t="shared" si="85"/>
        <v>44</v>
      </c>
      <c r="L222" s="3">
        <f t="shared" si="85"/>
        <v>44</v>
      </c>
      <c r="M222" s="2"/>
      <c r="N222" s="1"/>
    </row>
    <row r="223" spans="1:14" ht="21" customHeight="1">
      <c r="A223" s="2" t="s">
        <v>18</v>
      </c>
      <c r="B223" s="12" t="s">
        <v>58</v>
      </c>
      <c r="C223" s="3">
        <v>40</v>
      </c>
      <c r="D223" s="3">
        <v>50</v>
      </c>
      <c r="E223" s="3">
        <v>0.5</v>
      </c>
      <c r="F223" s="3">
        <v>0.6</v>
      </c>
      <c r="G223" s="3">
        <v>1.1000000000000001</v>
      </c>
      <c r="H223" s="3">
        <v>1.4</v>
      </c>
      <c r="I223" s="3">
        <v>1.5</v>
      </c>
      <c r="J223" s="3">
        <v>1.9</v>
      </c>
      <c r="K223" s="3">
        <v>18</v>
      </c>
      <c r="L223" s="3">
        <v>23</v>
      </c>
      <c r="M223" s="3">
        <v>52</v>
      </c>
      <c r="N223" s="1"/>
    </row>
    <row r="224" spans="1:14" ht="21" customHeight="1">
      <c r="A224" s="2"/>
      <c r="B224" s="12" t="s">
        <v>59</v>
      </c>
      <c r="C224" s="3" t="s">
        <v>109</v>
      </c>
      <c r="D224" s="3" t="s">
        <v>110</v>
      </c>
      <c r="E224" s="3">
        <v>1</v>
      </c>
      <c r="F224" s="3">
        <v>1.3</v>
      </c>
      <c r="G224" s="3">
        <v>3.7</v>
      </c>
      <c r="H224" s="3">
        <v>4.7</v>
      </c>
      <c r="I224" s="3">
        <v>2.5</v>
      </c>
      <c r="J224" s="3">
        <v>3.24</v>
      </c>
      <c r="K224" s="3">
        <v>45</v>
      </c>
      <c r="L224" s="3">
        <v>57</v>
      </c>
      <c r="M224" s="3" t="s">
        <v>128</v>
      </c>
      <c r="N224" s="1"/>
    </row>
    <row r="225" spans="1:14" ht="21" customHeight="1">
      <c r="A225" s="2"/>
      <c r="B225" s="15" t="s">
        <v>159</v>
      </c>
      <c r="C225" s="3">
        <v>180</v>
      </c>
      <c r="D225" s="3">
        <v>200</v>
      </c>
      <c r="E225" s="3">
        <v>21.8</v>
      </c>
      <c r="F225" s="3">
        <v>24.2</v>
      </c>
      <c r="G225" s="3">
        <v>18.7</v>
      </c>
      <c r="H225" s="3">
        <v>20.8</v>
      </c>
      <c r="I225" s="3">
        <v>23.5</v>
      </c>
      <c r="J225" s="3">
        <v>26.1</v>
      </c>
      <c r="K225" s="3">
        <v>350</v>
      </c>
      <c r="L225" s="3">
        <v>389</v>
      </c>
      <c r="M225" s="3">
        <v>263</v>
      </c>
      <c r="N225" s="1"/>
    </row>
    <row r="226" spans="1:14" ht="20.25" customHeight="1">
      <c r="A226" s="2"/>
      <c r="B226" s="12" t="s">
        <v>66</v>
      </c>
      <c r="C226" s="3">
        <v>150</v>
      </c>
      <c r="D226" s="3">
        <v>180</v>
      </c>
      <c r="E226" s="3">
        <v>0.4</v>
      </c>
      <c r="F226" s="3">
        <v>0.45</v>
      </c>
      <c r="G226" s="3">
        <v>0.15</v>
      </c>
      <c r="H226" s="3">
        <v>0.18</v>
      </c>
      <c r="I226" s="3">
        <v>12</v>
      </c>
      <c r="J226" s="3">
        <v>14</v>
      </c>
      <c r="K226" s="3">
        <v>50</v>
      </c>
      <c r="L226" s="3">
        <v>60</v>
      </c>
      <c r="M226" s="3">
        <v>488</v>
      </c>
      <c r="N226" s="1"/>
    </row>
    <row r="227" spans="1:14" ht="20.25" customHeight="1">
      <c r="A227" s="2"/>
      <c r="B227" s="12" t="s">
        <v>24</v>
      </c>
      <c r="C227" s="3">
        <v>15</v>
      </c>
      <c r="D227" s="3">
        <v>25</v>
      </c>
      <c r="E227" s="3">
        <v>1.1000000000000001</v>
      </c>
      <c r="F227" s="3">
        <v>1.9</v>
      </c>
      <c r="G227" s="3">
        <v>0.1</v>
      </c>
      <c r="H227" s="3">
        <v>0.2</v>
      </c>
      <c r="I227" s="3">
        <v>7.4</v>
      </c>
      <c r="J227" s="3">
        <v>12.3</v>
      </c>
      <c r="K227" s="3">
        <v>35</v>
      </c>
      <c r="L227" s="3">
        <v>59</v>
      </c>
      <c r="M227" s="3">
        <v>573</v>
      </c>
      <c r="N227" s="1"/>
    </row>
    <row r="228" spans="1:14" ht="18.75" customHeight="1">
      <c r="A228" s="2"/>
      <c r="B228" s="12" t="s">
        <v>21</v>
      </c>
      <c r="C228" s="3">
        <v>25</v>
      </c>
      <c r="D228" s="3">
        <v>30</v>
      </c>
      <c r="E228" s="3">
        <v>2</v>
      </c>
      <c r="F228" s="3">
        <v>2.4</v>
      </c>
      <c r="G228" s="3">
        <v>0.4</v>
      </c>
      <c r="H228" s="3">
        <v>0.5</v>
      </c>
      <c r="I228" s="3">
        <v>10</v>
      </c>
      <c r="J228" s="3">
        <v>12</v>
      </c>
      <c r="K228" s="3">
        <v>52</v>
      </c>
      <c r="L228" s="3">
        <v>62</v>
      </c>
      <c r="M228" s="3">
        <v>574</v>
      </c>
      <c r="N228" s="1"/>
    </row>
    <row r="229" spans="1:14" ht="42.75" customHeight="1">
      <c r="A229" s="2" t="s">
        <v>22</v>
      </c>
      <c r="B229" s="12"/>
      <c r="C229" s="3">
        <v>565</v>
      </c>
      <c r="D229" s="3">
        <v>690</v>
      </c>
      <c r="E229" s="3">
        <f>SUM(E223:E228)</f>
        <v>26.8</v>
      </c>
      <c r="F229" s="3">
        <f t="shared" ref="F229:L229" si="86">SUM(F223:F228)</f>
        <v>30.849999999999994</v>
      </c>
      <c r="G229" s="3">
        <f t="shared" si="86"/>
        <v>24.15</v>
      </c>
      <c r="H229" s="3">
        <f t="shared" si="86"/>
        <v>27.779999999999998</v>
      </c>
      <c r="I229" s="3">
        <f t="shared" si="86"/>
        <v>56.9</v>
      </c>
      <c r="J229" s="3">
        <f t="shared" si="86"/>
        <v>69.540000000000006</v>
      </c>
      <c r="K229" s="3">
        <f t="shared" si="86"/>
        <v>550</v>
      </c>
      <c r="L229" s="3">
        <f t="shared" si="86"/>
        <v>650</v>
      </c>
      <c r="M229" s="2"/>
      <c r="N229" s="1"/>
    </row>
    <row r="230" spans="1:14" ht="21" customHeight="1">
      <c r="A230" s="2" t="s">
        <v>23</v>
      </c>
      <c r="B230" s="12" t="s">
        <v>172</v>
      </c>
      <c r="C230" s="3">
        <v>60</v>
      </c>
      <c r="D230" s="3">
        <v>60</v>
      </c>
      <c r="E230" s="3">
        <v>7.8</v>
      </c>
      <c r="F230" s="3">
        <v>7.8</v>
      </c>
      <c r="G230" s="3">
        <v>2.8</v>
      </c>
      <c r="H230" s="3">
        <v>2.8</v>
      </c>
      <c r="I230" s="3">
        <v>21.7</v>
      </c>
      <c r="J230" s="3">
        <v>21.7</v>
      </c>
      <c r="K230" s="3">
        <v>144</v>
      </c>
      <c r="L230" s="3">
        <v>144</v>
      </c>
      <c r="M230" s="3">
        <v>531</v>
      </c>
      <c r="N230" s="1"/>
    </row>
    <row r="231" spans="1:14" ht="20.25" customHeight="1">
      <c r="A231" s="2"/>
      <c r="B231" s="12" t="s">
        <v>54</v>
      </c>
      <c r="C231" s="3">
        <v>150</v>
      </c>
      <c r="D231" s="3">
        <v>200</v>
      </c>
      <c r="E231" s="3">
        <v>4.4000000000000004</v>
      </c>
      <c r="F231" s="3">
        <v>5.8</v>
      </c>
      <c r="G231" s="3">
        <v>4</v>
      </c>
      <c r="H231" s="3">
        <v>5</v>
      </c>
      <c r="I231" s="3">
        <v>6</v>
      </c>
      <c r="J231" s="3">
        <v>8</v>
      </c>
      <c r="K231" s="3">
        <v>76</v>
      </c>
      <c r="L231" s="3">
        <v>101</v>
      </c>
      <c r="M231" s="3">
        <v>470</v>
      </c>
      <c r="N231" s="1"/>
    </row>
    <row r="232" spans="1:14" ht="46.5" customHeight="1">
      <c r="A232" s="4" t="s">
        <v>29</v>
      </c>
      <c r="B232" s="12"/>
      <c r="C232" s="3">
        <f>SUM(C230:C231)</f>
        <v>210</v>
      </c>
      <c r="D232" s="3">
        <f>SUM(D230:D231)</f>
        <v>260</v>
      </c>
      <c r="E232" s="3">
        <f>SUM(E230:E231)</f>
        <v>12.2</v>
      </c>
      <c r="F232" s="3">
        <f t="shared" ref="F232:L232" si="87">SUM(F230:F231)</f>
        <v>13.6</v>
      </c>
      <c r="G232" s="3">
        <f t="shared" si="87"/>
        <v>6.8</v>
      </c>
      <c r="H232" s="3">
        <f t="shared" si="87"/>
        <v>7.8</v>
      </c>
      <c r="I232" s="3">
        <f t="shared" si="87"/>
        <v>27.7</v>
      </c>
      <c r="J232" s="3">
        <f t="shared" si="87"/>
        <v>29.7</v>
      </c>
      <c r="K232" s="3">
        <f t="shared" si="87"/>
        <v>220</v>
      </c>
      <c r="L232" s="3">
        <f t="shared" si="87"/>
        <v>245</v>
      </c>
      <c r="M232" s="2"/>
      <c r="N232" s="1"/>
    </row>
    <row r="233" spans="1:14" ht="51" customHeight="1">
      <c r="A233" s="4" t="s">
        <v>97</v>
      </c>
      <c r="B233" s="12"/>
      <c r="C233" s="3">
        <f t="shared" ref="C233:L233" si="88">C220+C222+C229+C232</f>
        <v>1225</v>
      </c>
      <c r="D233" s="3">
        <f t="shared" si="88"/>
        <v>1480</v>
      </c>
      <c r="E233" s="3">
        <f t="shared" si="88"/>
        <v>54.5</v>
      </c>
      <c r="F233" s="3">
        <f t="shared" si="88"/>
        <v>62.349999999999994</v>
      </c>
      <c r="G233" s="3">
        <f t="shared" si="88"/>
        <v>48.949999999999996</v>
      </c>
      <c r="H233" s="3">
        <f t="shared" si="88"/>
        <v>56.08</v>
      </c>
      <c r="I233" s="3">
        <f t="shared" si="88"/>
        <v>138.99999999999997</v>
      </c>
      <c r="J233" s="3">
        <f t="shared" si="88"/>
        <v>163.83999999999997</v>
      </c>
      <c r="K233" s="3">
        <f t="shared" si="88"/>
        <v>1212</v>
      </c>
      <c r="L233" s="3">
        <f t="shared" si="88"/>
        <v>1410</v>
      </c>
      <c r="M233" s="2"/>
      <c r="N233" s="1"/>
    </row>
    <row r="234" spans="1:14" ht="43.5" customHeight="1">
      <c r="A234" s="7" t="s">
        <v>167</v>
      </c>
      <c r="B234" s="1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1"/>
    </row>
    <row r="235" spans="1:14" ht="24.75" customHeight="1">
      <c r="A235" s="2" t="s">
        <v>14</v>
      </c>
      <c r="B235" s="12" t="s">
        <v>100</v>
      </c>
      <c r="C235" s="3">
        <v>155</v>
      </c>
      <c r="D235" s="3">
        <v>205</v>
      </c>
      <c r="E235" s="3">
        <v>5.6</v>
      </c>
      <c r="F235" s="3">
        <v>7.5</v>
      </c>
      <c r="G235" s="3">
        <v>5.6</v>
      </c>
      <c r="H235" s="3">
        <v>7.5</v>
      </c>
      <c r="I235" s="3">
        <v>26.8</v>
      </c>
      <c r="J235" s="3">
        <v>35.700000000000003</v>
      </c>
      <c r="K235" s="3">
        <v>180</v>
      </c>
      <c r="L235" s="3">
        <v>240</v>
      </c>
      <c r="M235" s="3">
        <v>235</v>
      </c>
      <c r="N235" s="1"/>
    </row>
    <row r="236" spans="1:14" ht="24" customHeight="1">
      <c r="A236" s="2"/>
      <c r="B236" s="12" t="s">
        <v>49</v>
      </c>
      <c r="C236" s="3">
        <v>45</v>
      </c>
      <c r="D236" s="3">
        <v>45</v>
      </c>
      <c r="E236" s="3">
        <v>1.6</v>
      </c>
      <c r="F236" s="3">
        <v>1.6</v>
      </c>
      <c r="G236" s="3">
        <v>3.8</v>
      </c>
      <c r="H236" s="3">
        <v>3.8</v>
      </c>
      <c r="I236" s="3">
        <v>23.4</v>
      </c>
      <c r="J236" s="3">
        <v>23.4</v>
      </c>
      <c r="K236" s="3">
        <v>134</v>
      </c>
      <c r="L236" s="3">
        <v>134</v>
      </c>
      <c r="M236" s="3">
        <v>73</v>
      </c>
      <c r="N236" s="1"/>
    </row>
    <row r="237" spans="1:14" ht="24.75" customHeight="1">
      <c r="A237" s="2"/>
      <c r="B237" s="12" t="s">
        <v>15</v>
      </c>
      <c r="C237" s="3">
        <v>150</v>
      </c>
      <c r="D237" s="3">
        <v>180</v>
      </c>
      <c r="E237" s="3">
        <v>1.2</v>
      </c>
      <c r="F237" s="3">
        <v>1.4</v>
      </c>
      <c r="G237" s="3">
        <v>1</v>
      </c>
      <c r="H237" s="3">
        <v>1.2</v>
      </c>
      <c r="I237" s="3">
        <v>8.6999999999999993</v>
      </c>
      <c r="J237" s="3">
        <v>10.4</v>
      </c>
      <c r="K237" s="3">
        <v>48</v>
      </c>
      <c r="L237" s="3">
        <v>58</v>
      </c>
      <c r="M237" s="3">
        <v>460</v>
      </c>
      <c r="N237" s="1"/>
    </row>
    <row r="238" spans="1:14" ht="31.5" customHeight="1">
      <c r="A238" s="6" t="s">
        <v>17</v>
      </c>
      <c r="B238" s="12"/>
      <c r="C238" s="3">
        <f t="shared" ref="C238:L238" si="89">SUM(C235:C237)</f>
        <v>350</v>
      </c>
      <c r="D238" s="3">
        <f t="shared" si="89"/>
        <v>430</v>
      </c>
      <c r="E238" s="3">
        <f t="shared" si="89"/>
        <v>8.3999999999999986</v>
      </c>
      <c r="F238" s="3">
        <f t="shared" si="89"/>
        <v>10.5</v>
      </c>
      <c r="G238" s="3">
        <f t="shared" si="89"/>
        <v>10.399999999999999</v>
      </c>
      <c r="H238" s="3">
        <f t="shared" si="89"/>
        <v>12.5</v>
      </c>
      <c r="I238" s="3">
        <f t="shared" si="89"/>
        <v>58.900000000000006</v>
      </c>
      <c r="J238" s="3">
        <f t="shared" si="89"/>
        <v>69.5</v>
      </c>
      <c r="K238" s="3">
        <f t="shared" si="89"/>
        <v>362</v>
      </c>
      <c r="L238" s="3">
        <f t="shared" si="89"/>
        <v>432</v>
      </c>
      <c r="M238" s="2"/>
      <c r="N238" s="1"/>
    </row>
    <row r="239" spans="1:14" ht="26.25" customHeight="1">
      <c r="A239" s="2" t="s">
        <v>25</v>
      </c>
      <c r="B239" s="12" t="s">
        <v>38</v>
      </c>
      <c r="C239" s="3">
        <v>100</v>
      </c>
      <c r="D239" s="3">
        <v>100</v>
      </c>
      <c r="E239" s="3">
        <v>0.5</v>
      </c>
      <c r="F239" s="3">
        <v>0.5</v>
      </c>
      <c r="G239" s="3">
        <v>0.1</v>
      </c>
      <c r="H239" s="3">
        <v>0.1</v>
      </c>
      <c r="I239" s="3">
        <v>10.1</v>
      </c>
      <c r="J239" s="3">
        <v>10.1</v>
      </c>
      <c r="K239" s="3">
        <v>43</v>
      </c>
      <c r="L239" s="3">
        <v>43</v>
      </c>
      <c r="M239" s="3">
        <v>501</v>
      </c>
      <c r="N239" s="1"/>
    </row>
    <row r="240" spans="1:14" ht="37.5" customHeight="1">
      <c r="A240" s="6" t="s">
        <v>26</v>
      </c>
      <c r="B240" s="12"/>
      <c r="C240" s="3">
        <f>SUM(C239)</f>
        <v>100</v>
      </c>
      <c r="D240" s="3">
        <f>SUM(D239)</f>
        <v>100</v>
      </c>
      <c r="E240" s="3">
        <f>E239</f>
        <v>0.5</v>
      </c>
      <c r="F240" s="3">
        <f t="shared" ref="F240:L240" si="90">F239</f>
        <v>0.5</v>
      </c>
      <c r="G240" s="3">
        <f t="shared" si="90"/>
        <v>0.1</v>
      </c>
      <c r="H240" s="3">
        <f t="shared" si="90"/>
        <v>0.1</v>
      </c>
      <c r="I240" s="3">
        <f t="shared" si="90"/>
        <v>10.1</v>
      </c>
      <c r="J240" s="3">
        <f t="shared" si="90"/>
        <v>10.1</v>
      </c>
      <c r="K240" s="3">
        <f t="shared" si="90"/>
        <v>43</v>
      </c>
      <c r="L240" s="3">
        <f t="shared" si="90"/>
        <v>43</v>
      </c>
      <c r="M240" s="2"/>
      <c r="N240" s="1"/>
    </row>
    <row r="241" spans="1:14" ht="18.75" customHeight="1">
      <c r="A241" s="2" t="s">
        <v>18</v>
      </c>
      <c r="B241" s="12" t="s">
        <v>19</v>
      </c>
      <c r="C241" s="3">
        <v>45</v>
      </c>
      <c r="D241" s="3">
        <v>55</v>
      </c>
      <c r="E241" s="3">
        <v>1.4</v>
      </c>
      <c r="F241" s="3">
        <v>1.7</v>
      </c>
      <c r="G241" s="3">
        <v>1.6</v>
      </c>
      <c r="H241" s="3">
        <v>2</v>
      </c>
      <c r="I241" s="3">
        <v>2.2000000000000002</v>
      </c>
      <c r="J241" s="3">
        <v>2.8</v>
      </c>
      <c r="K241" s="3">
        <v>27</v>
      </c>
      <c r="L241" s="3">
        <v>34</v>
      </c>
      <c r="M241" s="3">
        <v>157</v>
      </c>
      <c r="N241" s="1"/>
    </row>
    <row r="242" spans="1:14" ht="20.25" customHeight="1">
      <c r="A242" s="2"/>
      <c r="B242" s="12" t="s">
        <v>59</v>
      </c>
      <c r="C242" s="3" t="s">
        <v>109</v>
      </c>
      <c r="D242" s="3" t="s">
        <v>110</v>
      </c>
      <c r="E242" s="3">
        <v>1</v>
      </c>
      <c r="F242" s="3">
        <v>1.3</v>
      </c>
      <c r="G242" s="3">
        <v>3.7</v>
      </c>
      <c r="H242" s="3">
        <v>4.7</v>
      </c>
      <c r="I242" s="3">
        <v>2.5</v>
      </c>
      <c r="J242" s="3">
        <v>3.24</v>
      </c>
      <c r="K242" s="3">
        <v>45</v>
      </c>
      <c r="L242" s="3">
        <v>57</v>
      </c>
      <c r="M242" s="3">
        <v>104</v>
      </c>
      <c r="N242" s="1"/>
    </row>
    <row r="243" spans="1:14" ht="30">
      <c r="A243" s="2"/>
      <c r="B243" s="15" t="s">
        <v>147</v>
      </c>
      <c r="C243" s="14" t="s">
        <v>123</v>
      </c>
      <c r="D243" s="14" t="s">
        <v>112</v>
      </c>
      <c r="E243" s="3">
        <v>12.3</v>
      </c>
      <c r="F243" s="3">
        <v>14.3</v>
      </c>
      <c r="G243" s="3">
        <v>12.7</v>
      </c>
      <c r="H243" s="3">
        <v>14.5</v>
      </c>
      <c r="I243" s="3">
        <v>6.9</v>
      </c>
      <c r="J243" s="3">
        <v>8</v>
      </c>
      <c r="K243" s="3">
        <v>191</v>
      </c>
      <c r="L243" s="3">
        <v>219</v>
      </c>
      <c r="M243" s="3" t="s">
        <v>148</v>
      </c>
      <c r="N243" s="1"/>
    </row>
    <row r="244" spans="1:14" ht="21" customHeight="1">
      <c r="A244" s="2"/>
      <c r="B244" s="15" t="s">
        <v>103</v>
      </c>
      <c r="C244" s="3">
        <v>110</v>
      </c>
      <c r="D244" s="3">
        <v>130</v>
      </c>
      <c r="E244" s="3">
        <v>2.2000000000000002</v>
      </c>
      <c r="F244" s="3">
        <v>2.6</v>
      </c>
      <c r="G244" s="3">
        <v>3.7</v>
      </c>
      <c r="H244" s="3">
        <v>4.4000000000000004</v>
      </c>
      <c r="I244" s="3">
        <v>8.4</v>
      </c>
      <c r="J244" s="3">
        <v>9.9</v>
      </c>
      <c r="K244" s="3">
        <v>76</v>
      </c>
      <c r="L244" s="3">
        <v>90</v>
      </c>
      <c r="M244" s="3">
        <v>380</v>
      </c>
      <c r="N244" s="1"/>
    </row>
    <row r="245" spans="1:14" ht="22.5" customHeight="1">
      <c r="A245" s="2"/>
      <c r="B245" s="12" t="s">
        <v>61</v>
      </c>
      <c r="C245" s="3">
        <v>150</v>
      </c>
      <c r="D245" s="3">
        <v>180</v>
      </c>
      <c r="E245" s="3">
        <v>0</v>
      </c>
      <c r="F245" s="3">
        <v>0</v>
      </c>
      <c r="G245" s="3">
        <v>0</v>
      </c>
      <c r="H245" s="3">
        <v>0</v>
      </c>
      <c r="I245" s="3">
        <v>18</v>
      </c>
      <c r="J245" s="3">
        <v>22</v>
      </c>
      <c r="K245" s="3">
        <v>72</v>
      </c>
      <c r="L245" s="3">
        <v>86</v>
      </c>
      <c r="M245" s="3">
        <v>504</v>
      </c>
      <c r="N245" s="1"/>
    </row>
    <row r="246" spans="1:14" ht="21" customHeight="1">
      <c r="A246" s="2"/>
      <c r="B246" s="12" t="s">
        <v>24</v>
      </c>
      <c r="C246" s="3">
        <v>15</v>
      </c>
      <c r="D246" s="3">
        <v>25</v>
      </c>
      <c r="E246" s="3">
        <v>1.1000000000000001</v>
      </c>
      <c r="F246" s="3">
        <v>1.9</v>
      </c>
      <c r="G246" s="3">
        <v>0.1</v>
      </c>
      <c r="H246" s="3">
        <v>0.2</v>
      </c>
      <c r="I246" s="3">
        <v>7.4</v>
      </c>
      <c r="J246" s="3">
        <v>12.3</v>
      </c>
      <c r="K246" s="3">
        <v>35</v>
      </c>
      <c r="L246" s="3">
        <v>59</v>
      </c>
      <c r="M246" s="3">
        <v>573</v>
      </c>
      <c r="N246" s="1"/>
    </row>
    <row r="247" spans="1:14" ht="21" customHeight="1">
      <c r="A247" s="2"/>
      <c r="B247" s="12" t="s">
        <v>21</v>
      </c>
      <c r="C247" s="3">
        <v>25</v>
      </c>
      <c r="D247" s="3">
        <v>30</v>
      </c>
      <c r="E247" s="3">
        <v>2</v>
      </c>
      <c r="F247" s="3">
        <v>2.4</v>
      </c>
      <c r="G247" s="3">
        <v>0.4</v>
      </c>
      <c r="H247" s="3">
        <v>0.5</v>
      </c>
      <c r="I247" s="3">
        <v>10</v>
      </c>
      <c r="J247" s="3">
        <v>12</v>
      </c>
      <c r="K247" s="3">
        <v>52</v>
      </c>
      <c r="L247" s="3">
        <v>62</v>
      </c>
      <c r="M247" s="3">
        <v>574</v>
      </c>
      <c r="N247" s="1"/>
    </row>
    <row r="248" spans="1:14" ht="30.75" customHeight="1">
      <c r="A248" s="2" t="s">
        <v>22</v>
      </c>
      <c r="B248" s="12"/>
      <c r="C248" s="3">
        <v>570</v>
      </c>
      <c r="D248" s="3">
        <v>695</v>
      </c>
      <c r="E248" s="3">
        <f>SUM(E241:E247)</f>
        <v>20.000000000000004</v>
      </c>
      <c r="F248" s="3">
        <f t="shared" ref="F248:L248" si="91">SUM(F241:F247)</f>
        <v>24.2</v>
      </c>
      <c r="G248" s="3">
        <f t="shared" si="91"/>
        <v>22.2</v>
      </c>
      <c r="H248" s="3">
        <f t="shared" si="91"/>
        <v>26.3</v>
      </c>
      <c r="I248" s="3">
        <f t="shared" si="91"/>
        <v>55.4</v>
      </c>
      <c r="J248" s="3">
        <f t="shared" si="91"/>
        <v>70.239999999999995</v>
      </c>
      <c r="K248" s="3">
        <f t="shared" si="91"/>
        <v>498</v>
      </c>
      <c r="L248" s="3">
        <f t="shared" si="91"/>
        <v>607</v>
      </c>
      <c r="M248" s="2"/>
      <c r="N248" s="1"/>
    </row>
    <row r="249" spans="1:14" ht="20.25" customHeight="1">
      <c r="A249" s="2" t="s">
        <v>23</v>
      </c>
      <c r="B249" s="12" t="s">
        <v>172</v>
      </c>
      <c r="C249" s="3">
        <v>60</v>
      </c>
      <c r="D249" s="3">
        <v>60</v>
      </c>
      <c r="E249" s="3">
        <v>2.8</v>
      </c>
      <c r="F249" s="3">
        <v>2.8</v>
      </c>
      <c r="G249" s="3">
        <v>4.9000000000000004</v>
      </c>
      <c r="H249" s="3">
        <v>4.9000000000000004</v>
      </c>
      <c r="I249" s="3">
        <v>24.8</v>
      </c>
      <c r="J249" s="3">
        <v>24.8</v>
      </c>
      <c r="K249" s="3">
        <v>154</v>
      </c>
      <c r="L249" s="3">
        <v>154</v>
      </c>
      <c r="M249" s="3">
        <v>547</v>
      </c>
      <c r="N249" s="1"/>
    </row>
    <row r="250" spans="1:14" ht="24" customHeight="1">
      <c r="A250" s="2"/>
      <c r="B250" s="12" t="s">
        <v>62</v>
      </c>
      <c r="C250" s="3">
        <v>150</v>
      </c>
      <c r="D250" s="3">
        <v>200</v>
      </c>
      <c r="E250" s="3">
        <v>4.4000000000000004</v>
      </c>
      <c r="F250" s="3">
        <v>5.8</v>
      </c>
      <c r="G250" s="3">
        <v>4</v>
      </c>
      <c r="H250" s="3">
        <v>5</v>
      </c>
      <c r="I250" s="3">
        <v>6</v>
      </c>
      <c r="J250" s="3">
        <v>8</v>
      </c>
      <c r="K250" s="3">
        <v>76</v>
      </c>
      <c r="L250" s="3">
        <v>101</v>
      </c>
      <c r="M250" s="3">
        <v>470</v>
      </c>
      <c r="N250" s="1"/>
    </row>
    <row r="251" spans="1:14" ht="30">
      <c r="A251" s="4" t="s">
        <v>29</v>
      </c>
      <c r="B251" s="12"/>
      <c r="C251" s="3">
        <f>SUM(C249:C250)</f>
        <v>210</v>
      </c>
      <c r="D251" s="3">
        <f>SUM(D249:D250)</f>
        <v>260</v>
      </c>
      <c r="E251" s="3">
        <f>SUM(E249:E250)</f>
        <v>7.2</v>
      </c>
      <c r="F251" s="3">
        <f t="shared" ref="F251:L251" si="92">SUM(F249:F250)</f>
        <v>8.6</v>
      </c>
      <c r="G251" s="3">
        <f t="shared" si="92"/>
        <v>8.9</v>
      </c>
      <c r="H251" s="3">
        <f t="shared" si="92"/>
        <v>9.9</v>
      </c>
      <c r="I251" s="3">
        <f t="shared" si="92"/>
        <v>30.8</v>
      </c>
      <c r="J251" s="3">
        <f t="shared" si="92"/>
        <v>32.799999999999997</v>
      </c>
      <c r="K251" s="3">
        <f t="shared" si="92"/>
        <v>230</v>
      </c>
      <c r="L251" s="3">
        <f t="shared" si="92"/>
        <v>255</v>
      </c>
      <c r="M251" s="2"/>
      <c r="N251" s="1"/>
    </row>
    <row r="252" spans="1:14" ht="45">
      <c r="A252" s="4" t="s">
        <v>98</v>
      </c>
      <c r="B252" s="12"/>
      <c r="C252" s="3">
        <f t="shared" ref="C252:L252" si="93">C238+C240+C248+C251</f>
        <v>1230</v>
      </c>
      <c r="D252" s="3">
        <f t="shared" si="93"/>
        <v>1485</v>
      </c>
      <c r="E252" s="3">
        <f t="shared" si="93"/>
        <v>36.1</v>
      </c>
      <c r="F252" s="3">
        <f t="shared" si="93"/>
        <v>43.800000000000004</v>
      </c>
      <c r="G252" s="3">
        <f t="shared" si="93"/>
        <v>41.599999999999994</v>
      </c>
      <c r="H252" s="3">
        <f t="shared" si="93"/>
        <v>48.8</v>
      </c>
      <c r="I252" s="3">
        <f t="shared" si="93"/>
        <v>155.20000000000002</v>
      </c>
      <c r="J252" s="3">
        <f t="shared" si="93"/>
        <v>182.64</v>
      </c>
      <c r="K252" s="3">
        <f t="shared" si="93"/>
        <v>1133</v>
      </c>
      <c r="L252" s="3">
        <f t="shared" si="93"/>
        <v>1337</v>
      </c>
      <c r="M252" s="2"/>
      <c r="N252" s="1"/>
    </row>
    <row r="253" spans="1:14" ht="46.5" customHeight="1">
      <c r="A253" s="7" t="s">
        <v>168</v>
      </c>
      <c r="B253" s="1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1"/>
    </row>
    <row r="254" spans="1:14" ht="24.75" customHeight="1">
      <c r="A254" s="2" t="s">
        <v>14</v>
      </c>
      <c r="B254" s="12" t="s">
        <v>145</v>
      </c>
      <c r="C254" s="3" t="s">
        <v>119</v>
      </c>
      <c r="D254" s="3" t="s">
        <v>120</v>
      </c>
      <c r="E254" s="3">
        <v>20.82</v>
      </c>
      <c r="F254" s="3">
        <v>24.02</v>
      </c>
      <c r="G254" s="3">
        <v>10</v>
      </c>
      <c r="H254" s="3">
        <v>11.5</v>
      </c>
      <c r="I254" s="3">
        <v>39.5</v>
      </c>
      <c r="J254" s="3">
        <v>42.5</v>
      </c>
      <c r="K254" s="3">
        <v>331</v>
      </c>
      <c r="L254" s="3">
        <v>370</v>
      </c>
      <c r="M254" s="3" t="s">
        <v>146</v>
      </c>
      <c r="N254" s="1"/>
    </row>
    <row r="255" spans="1:14" ht="18.75" customHeight="1">
      <c r="A255" s="2"/>
      <c r="B255" s="12" t="s">
        <v>129</v>
      </c>
      <c r="C255" s="3">
        <v>150</v>
      </c>
      <c r="D255" s="3">
        <v>180</v>
      </c>
      <c r="E255" s="3">
        <v>0.23</v>
      </c>
      <c r="F255" s="3">
        <v>0.27</v>
      </c>
      <c r="G255" s="3">
        <v>0.08</v>
      </c>
      <c r="H255" s="3">
        <v>0.09</v>
      </c>
      <c r="I255" s="3">
        <v>7.2</v>
      </c>
      <c r="J255" s="3">
        <v>8.6</v>
      </c>
      <c r="K255" s="3">
        <v>30</v>
      </c>
      <c r="L255" s="3">
        <v>36</v>
      </c>
      <c r="M255" s="3">
        <v>459</v>
      </c>
      <c r="N255" s="1"/>
    </row>
    <row r="256" spans="1:14" ht="18.75" customHeight="1">
      <c r="A256" s="2"/>
      <c r="B256" s="12" t="s">
        <v>24</v>
      </c>
      <c r="C256" s="3">
        <v>15</v>
      </c>
      <c r="D256" s="3">
        <v>25</v>
      </c>
      <c r="E256" s="3">
        <v>1.1000000000000001</v>
      </c>
      <c r="F256" s="3">
        <v>1.9</v>
      </c>
      <c r="G256" s="3">
        <v>0.1</v>
      </c>
      <c r="H256" s="3">
        <v>0.2</v>
      </c>
      <c r="I256" s="3">
        <v>7.4</v>
      </c>
      <c r="J256" s="3">
        <v>12.3</v>
      </c>
      <c r="K256" s="3">
        <v>35</v>
      </c>
      <c r="L256" s="3">
        <v>59</v>
      </c>
      <c r="M256" s="3">
        <v>573</v>
      </c>
      <c r="N256" s="1"/>
    </row>
    <row r="257" spans="1:14" ht="21" customHeight="1">
      <c r="A257" s="2"/>
      <c r="B257" s="12" t="s">
        <v>21</v>
      </c>
      <c r="C257" s="3">
        <v>25</v>
      </c>
      <c r="D257" s="3">
        <v>30</v>
      </c>
      <c r="E257" s="3">
        <v>2</v>
      </c>
      <c r="F257" s="3">
        <v>2.4</v>
      </c>
      <c r="G257" s="3">
        <v>0.4</v>
      </c>
      <c r="H257" s="3">
        <v>0.5</v>
      </c>
      <c r="I257" s="3">
        <v>10</v>
      </c>
      <c r="J257" s="3">
        <v>12</v>
      </c>
      <c r="K257" s="3">
        <v>52</v>
      </c>
      <c r="L257" s="3">
        <v>62</v>
      </c>
      <c r="M257" s="3">
        <v>574</v>
      </c>
      <c r="N257" s="1"/>
    </row>
    <row r="258" spans="1:14" ht="27.75" customHeight="1">
      <c r="A258" s="6" t="s">
        <v>17</v>
      </c>
      <c r="B258" s="12"/>
      <c r="C258" s="3">
        <v>350</v>
      </c>
      <c r="D258" s="3">
        <v>415</v>
      </c>
      <c r="E258" s="3">
        <f t="shared" ref="E258:L258" si="94">SUM(E254:E257)</f>
        <v>24.150000000000002</v>
      </c>
      <c r="F258" s="3">
        <f t="shared" si="94"/>
        <v>28.589999999999996</v>
      </c>
      <c r="G258" s="3">
        <f t="shared" si="94"/>
        <v>10.58</v>
      </c>
      <c r="H258" s="3">
        <f t="shared" si="94"/>
        <v>12.29</v>
      </c>
      <c r="I258" s="3">
        <f t="shared" si="94"/>
        <v>64.099999999999994</v>
      </c>
      <c r="J258" s="3">
        <f t="shared" si="94"/>
        <v>75.400000000000006</v>
      </c>
      <c r="K258" s="3">
        <f t="shared" si="94"/>
        <v>448</v>
      </c>
      <c r="L258" s="3">
        <f t="shared" si="94"/>
        <v>527</v>
      </c>
      <c r="M258" s="2"/>
      <c r="N258" s="1"/>
    </row>
    <row r="259" spans="1:14" ht="21" customHeight="1">
      <c r="A259" s="2" t="s">
        <v>25</v>
      </c>
      <c r="B259" s="12" t="s">
        <v>40</v>
      </c>
      <c r="C259" s="3">
        <v>100</v>
      </c>
      <c r="D259" s="3">
        <v>100</v>
      </c>
      <c r="E259" s="3">
        <v>0.4</v>
      </c>
      <c r="F259" s="3">
        <v>0.4</v>
      </c>
      <c r="G259" s="3">
        <v>0.4</v>
      </c>
      <c r="H259" s="3">
        <v>0.4</v>
      </c>
      <c r="I259" s="3">
        <v>9.8000000000000007</v>
      </c>
      <c r="J259" s="3">
        <v>9.8000000000000007</v>
      </c>
      <c r="K259" s="3">
        <v>44</v>
      </c>
      <c r="L259" s="3">
        <v>44</v>
      </c>
      <c r="M259" s="3">
        <v>82</v>
      </c>
      <c r="N259" s="1"/>
    </row>
    <row r="260" spans="1:14" ht="31.5" customHeight="1">
      <c r="A260" s="6" t="s">
        <v>26</v>
      </c>
      <c r="B260" s="12"/>
      <c r="C260" s="3">
        <f>SUM(C259)</f>
        <v>100</v>
      </c>
      <c r="D260" s="3">
        <f>SUM(D259)</f>
        <v>100</v>
      </c>
      <c r="E260" s="3">
        <f>E259</f>
        <v>0.4</v>
      </c>
      <c r="F260" s="3">
        <f t="shared" ref="F260:L260" si="95">F259</f>
        <v>0.4</v>
      </c>
      <c r="G260" s="3">
        <f t="shared" si="95"/>
        <v>0.4</v>
      </c>
      <c r="H260" s="3">
        <f t="shared" si="95"/>
        <v>0.4</v>
      </c>
      <c r="I260" s="3">
        <f t="shared" si="95"/>
        <v>9.8000000000000007</v>
      </c>
      <c r="J260" s="3">
        <f t="shared" si="95"/>
        <v>9.8000000000000007</v>
      </c>
      <c r="K260" s="3">
        <f t="shared" si="95"/>
        <v>44</v>
      </c>
      <c r="L260" s="3">
        <f t="shared" si="95"/>
        <v>44</v>
      </c>
      <c r="M260" s="2"/>
      <c r="N260" s="1"/>
    </row>
    <row r="261" spans="1:14" ht="21" customHeight="1">
      <c r="A261" s="2" t="s">
        <v>18</v>
      </c>
      <c r="B261" s="12" t="s">
        <v>41</v>
      </c>
      <c r="C261" s="3">
        <v>40</v>
      </c>
      <c r="D261" s="3">
        <v>50</v>
      </c>
      <c r="E261" s="3">
        <v>0.3</v>
      </c>
      <c r="F261" s="3">
        <v>0.4</v>
      </c>
      <c r="G261" s="3">
        <v>0.7</v>
      </c>
      <c r="H261" s="3">
        <v>0.9</v>
      </c>
      <c r="I261" s="3">
        <v>1.6</v>
      </c>
      <c r="J261" s="3">
        <v>2</v>
      </c>
      <c r="K261" s="3">
        <v>14</v>
      </c>
      <c r="L261" s="3">
        <v>18</v>
      </c>
      <c r="M261" s="3">
        <v>50</v>
      </c>
      <c r="N261" s="1"/>
    </row>
    <row r="262" spans="1:14" ht="20.25" customHeight="1">
      <c r="A262" s="2"/>
      <c r="B262" s="12" t="s">
        <v>132</v>
      </c>
      <c r="C262" s="3" t="s">
        <v>109</v>
      </c>
      <c r="D262" s="3" t="s">
        <v>110</v>
      </c>
      <c r="E262" s="3">
        <v>5.7</v>
      </c>
      <c r="F262" s="3">
        <v>7.5</v>
      </c>
      <c r="G262" s="3">
        <v>7.5</v>
      </c>
      <c r="H262" s="3">
        <v>9.8000000000000007</v>
      </c>
      <c r="I262" s="3">
        <v>6.2</v>
      </c>
      <c r="J262" s="3">
        <v>8.1999999999999993</v>
      </c>
      <c r="K262" s="3">
        <v>116</v>
      </c>
      <c r="L262" s="3">
        <v>152</v>
      </c>
      <c r="M262" s="3" t="s">
        <v>133</v>
      </c>
      <c r="N262" s="1"/>
    </row>
    <row r="263" spans="1:14" ht="21" customHeight="1">
      <c r="A263" s="2"/>
      <c r="B263" s="12" t="s">
        <v>107</v>
      </c>
      <c r="C263" s="3">
        <v>180</v>
      </c>
      <c r="D263" s="3">
        <v>200</v>
      </c>
      <c r="E263" s="3">
        <v>20.5</v>
      </c>
      <c r="F263" s="3">
        <v>22.8</v>
      </c>
      <c r="G263" s="3">
        <v>14.1</v>
      </c>
      <c r="H263" s="3">
        <v>15.7</v>
      </c>
      <c r="I263" s="3">
        <v>15</v>
      </c>
      <c r="J263" s="3">
        <v>17</v>
      </c>
      <c r="K263" s="3">
        <v>270</v>
      </c>
      <c r="L263" s="3">
        <v>300</v>
      </c>
      <c r="M263" s="3">
        <v>334</v>
      </c>
      <c r="N263" s="1"/>
    </row>
    <row r="264" spans="1:14" ht="20.25" customHeight="1">
      <c r="A264" s="2"/>
      <c r="B264" s="12" t="s">
        <v>86</v>
      </c>
      <c r="C264" s="3">
        <v>150</v>
      </c>
      <c r="D264" s="3">
        <v>180</v>
      </c>
      <c r="E264" s="3">
        <v>0.4</v>
      </c>
      <c r="F264" s="3">
        <v>0.5</v>
      </c>
      <c r="G264" s="3">
        <v>0.08</v>
      </c>
      <c r="H264" s="3">
        <v>0.09</v>
      </c>
      <c r="I264" s="3">
        <v>15.1</v>
      </c>
      <c r="J264" s="3">
        <v>18.100000000000001</v>
      </c>
      <c r="K264" s="3">
        <v>63</v>
      </c>
      <c r="L264" s="3">
        <v>76</v>
      </c>
      <c r="M264" s="3">
        <v>495</v>
      </c>
      <c r="N264" s="1"/>
    </row>
    <row r="265" spans="1:14" ht="21" customHeight="1">
      <c r="A265" s="2"/>
      <c r="B265" s="12" t="s">
        <v>24</v>
      </c>
      <c r="C265" s="3">
        <v>15</v>
      </c>
      <c r="D265" s="3">
        <v>25</v>
      </c>
      <c r="E265" s="3">
        <v>1.1000000000000001</v>
      </c>
      <c r="F265" s="3">
        <v>1.9</v>
      </c>
      <c r="G265" s="3">
        <v>0.1</v>
      </c>
      <c r="H265" s="3">
        <v>0.2</v>
      </c>
      <c r="I265" s="3">
        <v>7.4</v>
      </c>
      <c r="J265" s="3">
        <v>12.3</v>
      </c>
      <c r="K265" s="3">
        <v>35</v>
      </c>
      <c r="L265" s="3">
        <v>59</v>
      </c>
      <c r="M265" s="3">
        <v>573</v>
      </c>
      <c r="N265" s="1"/>
    </row>
    <row r="266" spans="1:14" ht="17.25" customHeight="1">
      <c r="A266" s="2"/>
      <c r="B266" s="12" t="s">
        <v>21</v>
      </c>
      <c r="C266" s="3">
        <v>25</v>
      </c>
      <c r="D266" s="3">
        <v>30</v>
      </c>
      <c r="E266" s="3">
        <v>2</v>
      </c>
      <c r="F266" s="3">
        <v>2.4</v>
      </c>
      <c r="G266" s="3">
        <v>0.4</v>
      </c>
      <c r="H266" s="3">
        <v>0.5</v>
      </c>
      <c r="I266" s="3">
        <v>10</v>
      </c>
      <c r="J266" s="3">
        <v>12</v>
      </c>
      <c r="K266" s="3">
        <v>52</v>
      </c>
      <c r="L266" s="3">
        <v>62</v>
      </c>
      <c r="M266" s="3">
        <v>574</v>
      </c>
      <c r="N266" s="1"/>
    </row>
    <row r="267" spans="1:14" ht="45" customHeight="1">
      <c r="A267" s="2" t="s">
        <v>22</v>
      </c>
      <c r="B267" s="12"/>
      <c r="C267" s="3">
        <v>575</v>
      </c>
      <c r="D267" s="3">
        <v>710</v>
      </c>
      <c r="E267" s="3">
        <f>SUM(E261:E266)</f>
        <v>30</v>
      </c>
      <c r="F267" s="3">
        <f t="shared" ref="F267:L267" si="96">SUM(F261:F266)</f>
        <v>35.5</v>
      </c>
      <c r="G267" s="3">
        <f t="shared" si="96"/>
        <v>22.879999999999995</v>
      </c>
      <c r="H267" s="3">
        <f t="shared" si="96"/>
        <v>27.189999999999998</v>
      </c>
      <c r="I267" s="3">
        <f t="shared" si="96"/>
        <v>55.3</v>
      </c>
      <c r="J267" s="3">
        <f t="shared" si="96"/>
        <v>69.599999999999994</v>
      </c>
      <c r="K267" s="3">
        <f t="shared" si="96"/>
        <v>550</v>
      </c>
      <c r="L267" s="3">
        <f t="shared" si="96"/>
        <v>667</v>
      </c>
      <c r="M267" s="2"/>
      <c r="N267" s="1"/>
    </row>
    <row r="268" spans="1:14" ht="21" customHeight="1">
      <c r="A268" s="2" t="s">
        <v>23</v>
      </c>
      <c r="B268" s="12" t="s">
        <v>174</v>
      </c>
      <c r="C268" s="3">
        <v>50</v>
      </c>
      <c r="D268" s="3">
        <v>50</v>
      </c>
      <c r="E268" s="3">
        <v>3.8</v>
      </c>
      <c r="F268" s="3">
        <v>3.8</v>
      </c>
      <c r="G268" s="3">
        <v>3.4</v>
      </c>
      <c r="H268" s="3">
        <v>3.4</v>
      </c>
      <c r="I268" s="3">
        <v>20.9</v>
      </c>
      <c r="J268" s="3">
        <v>20.9</v>
      </c>
      <c r="K268" s="3">
        <v>130</v>
      </c>
      <c r="L268" s="3">
        <v>130</v>
      </c>
      <c r="M268" s="3">
        <v>538</v>
      </c>
      <c r="N268" s="1"/>
    </row>
    <row r="269" spans="1:14" ht="22.5" customHeight="1">
      <c r="A269" s="2"/>
      <c r="B269" s="12" t="s">
        <v>67</v>
      </c>
      <c r="C269" s="3">
        <v>150</v>
      </c>
      <c r="D269" s="3">
        <v>200</v>
      </c>
      <c r="E269" s="3">
        <v>4.4000000000000004</v>
      </c>
      <c r="F269" s="3">
        <v>5.8</v>
      </c>
      <c r="G269" s="3">
        <v>4</v>
      </c>
      <c r="H269" s="3">
        <v>5</v>
      </c>
      <c r="I269" s="3">
        <v>6</v>
      </c>
      <c r="J269" s="3">
        <v>8</v>
      </c>
      <c r="K269" s="3">
        <v>76</v>
      </c>
      <c r="L269" s="3">
        <v>101</v>
      </c>
      <c r="M269" s="3">
        <v>470</v>
      </c>
      <c r="N269" s="1"/>
    </row>
    <row r="270" spans="1:14" ht="39.75" customHeight="1">
      <c r="A270" s="4" t="s">
        <v>29</v>
      </c>
      <c r="B270" s="12"/>
      <c r="C270" s="3">
        <f>SUM(C268:C269)</f>
        <v>200</v>
      </c>
      <c r="D270" s="3">
        <f>SUM(D268:D269)</f>
        <v>250</v>
      </c>
      <c r="E270" s="3">
        <f>SUM(E268:E269)</f>
        <v>8.1999999999999993</v>
      </c>
      <c r="F270" s="3">
        <f t="shared" ref="F270:L270" si="97">SUM(F268:F269)</f>
        <v>9.6</v>
      </c>
      <c r="G270" s="3">
        <f t="shared" si="97"/>
        <v>7.4</v>
      </c>
      <c r="H270" s="3">
        <f t="shared" si="97"/>
        <v>8.4</v>
      </c>
      <c r="I270" s="3">
        <f t="shared" si="97"/>
        <v>26.9</v>
      </c>
      <c r="J270" s="3">
        <f t="shared" si="97"/>
        <v>28.9</v>
      </c>
      <c r="K270" s="3">
        <f t="shared" si="97"/>
        <v>206</v>
      </c>
      <c r="L270" s="3">
        <f t="shared" si="97"/>
        <v>231</v>
      </c>
      <c r="M270" s="2"/>
      <c r="N270" s="1"/>
    </row>
    <row r="271" spans="1:14" ht="54" customHeight="1">
      <c r="A271" s="4" t="s">
        <v>101</v>
      </c>
      <c r="B271" s="12"/>
      <c r="C271" s="3">
        <f t="shared" ref="C271:L271" si="98">C258+C260+C267+C270</f>
        <v>1225</v>
      </c>
      <c r="D271" s="3">
        <f t="shared" si="98"/>
        <v>1475</v>
      </c>
      <c r="E271" s="3">
        <f t="shared" si="98"/>
        <v>62.75</v>
      </c>
      <c r="F271" s="3">
        <f t="shared" si="98"/>
        <v>74.089999999999989</v>
      </c>
      <c r="G271" s="3">
        <f t="shared" si="98"/>
        <v>41.26</v>
      </c>
      <c r="H271" s="3">
        <f t="shared" si="98"/>
        <v>48.279999999999994</v>
      </c>
      <c r="I271" s="3">
        <f t="shared" si="98"/>
        <v>156.1</v>
      </c>
      <c r="J271" s="3">
        <f t="shared" si="98"/>
        <v>183.70000000000002</v>
      </c>
      <c r="K271" s="3">
        <f t="shared" si="98"/>
        <v>1248</v>
      </c>
      <c r="L271" s="3">
        <f t="shared" si="98"/>
        <v>1469</v>
      </c>
      <c r="M271" s="2"/>
      <c r="N271" s="1"/>
    </row>
    <row r="272" spans="1:14" ht="46.5" customHeight="1">
      <c r="A272" s="7" t="s">
        <v>104</v>
      </c>
      <c r="B272" s="1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1"/>
    </row>
    <row r="273" spans="1:14" ht="24" customHeight="1">
      <c r="A273" s="2" t="s">
        <v>14</v>
      </c>
      <c r="B273" s="12" t="s">
        <v>106</v>
      </c>
      <c r="C273" s="3" t="s">
        <v>109</v>
      </c>
      <c r="D273" s="3" t="s">
        <v>110</v>
      </c>
      <c r="E273" s="3">
        <v>4.5999999999999996</v>
      </c>
      <c r="F273" s="3">
        <v>6.1</v>
      </c>
      <c r="G273" s="3">
        <v>5</v>
      </c>
      <c r="H273" s="3">
        <v>7</v>
      </c>
      <c r="I273" s="3">
        <v>27.8</v>
      </c>
      <c r="J273" s="3">
        <v>37.1</v>
      </c>
      <c r="K273" s="3">
        <v>174</v>
      </c>
      <c r="L273" s="3">
        <v>232</v>
      </c>
      <c r="M273" s="3">
        <v>237</v>
      </c>
      <c r="N273" s="1"/>
    </row>
    <row r="274" spans="1:14" ht="20.25" customHeight="1">
      <c r="A274" s="2"/>
      <c r="B274" s="12" t="s">
        <v>16</v>
      </c>
      <c r="C274" s="11">
        <v>45</v>
      </c>
      <c r="D274" s="11">
        <v>45</v>
      </c>
      <c r="E274" s="3">
        <v>6.9</v>
      </c>
      <c r="F274" s="3">
        <v>6.9</v>
      </c>
      <c r="G274" s="3">
        <v>9</v>
      </c>
      <c r="H274" s="3">
        <v>9</v>
      </c>
      <c r="I274" s="3">
        <v>10</v>
      </c>
      <c r="J274" s="3">
        <v>10</v>
      </c>
      <c r="K274" s="3">
        <v>149</v>
      </c>
      <c r="L274" s="3">
        <v>149</v>
      </c>
      <c r="M274" s="3">
        <v>63</v>
      </c>
      <c r="N274" s="1"/>
    </row>
    <row r="275" spans="1:14" ht="21" customHeight="1">
      <c r="A275" s="2"/>
      <c r="B275" s="12" t="s">
        <v>39</v>
      </c>
      <c r="C275" s="3">
        <v>150</v>
      </c>
      <c r="D275" s="3">
        <v>180</v>
      </c>
      <c r="E275" s="3">
        <v>2.5</v>
      </c>
      <c r="F275" s="3">
        <v>3</v>
      </c>
      <c r="G275" s="3">
        <v>2.2000000000000002</v>
      </c>
      <c r="H275" s="3">
        <v>2.6</v>
      </c>
      <c r="I275" s="3">
        <v>10.3</v>
      </c>
      <c r="J275" s="3">
        <v>12.4</v>
      </c>
      <c r="K275" s="3">
        <v>71</v>
      </c>
      <c r="L275" s="3">
        <v>85</v>
      </c>
      <c r="M275" s="3">
        <v>465</v>
      </c>
      <c r="N275" s="1"/>
    </row>
    <row r="276" spans="1:14" ht="33" customHeight="1">
      <c r="A276" s="6" t="s">
        <v>17</v>
      </c>
      <c r="B276" s="12"/>
      <c r="C276" s="3">
        <v>350</v>
      </c>
      <c r="D276" s="3">
        <v>430</v>
      </c>
      <c r="E276" s="3">
        <f t="shared" ref="E276:L276" si="99">SUM(E273:E275)</f>
        <v>14</v>
      </c>
      <c r="F276" s="3">
        <f t="shared" si="99"/>
        <v>16</v>
      </c>
      <c r="G276" s="3">
        <f t="shared" si="99"/>
        <v>16.2</v>
      </c>
      <c r="H276" s="3">
        <f t="shared" si="99"/>
        <v>18.600000000000001</v>
      </c>
      <c r="I276" s="3">
        <f t="shared" si="99"/>
        <v>48.099999999999994</v>
      </c>
      <c r="J276" s="3">
        <f t="shared" si="99"/>
        <v>59.5</v>
      </c>
      <c r="K276" s="3">
        <f t="shared" si="99"/>
        <v>394</v>
      </c>
      <c r="L276" s="3">
        <f t="shared" si="99"/>
        <v>466</v>
      </c>
      <c r="M276" s="2"/>
      <c r="N276" s="1"/>
    </row>
    <row r="277" spans="1:14" ht="24" customHeight="1">
      <c r="A277" s="2" t="s">
        <v>25</v>
      </c>
      <c r="B277" s="12" t="s">
        <v>38</v>
      </c>
      <c r="C277" s="3">
        <v>100</v>
      </c>
      <c r="D277" s="3">
        <v>100</v>
      </c>
      <c r="E277" s="3">
        <v>0.5</v>
      </c>
      <c r="F277" s="3">
        <v>0.5</v>
      </c>
      <c r="G277" s="3">
        <v>0.1</v>
      </c>
      <c r="H277" s="3">
        <v>0.1</v>
      </c>
      <c r="I277" s="3">
        <v>10.1</v>
      </c>
      <c r="J277" s="3">
        <v>10.1</v>
      </c>
      <c r="K277" s="3">
        <v>43</v>
      </c>
      <c r="L277" s="3">
        <v>43</v>
      </c>
      <c r="M277" s="3">
        <v>501</v>
      </c>
      <c r="N277" s="1"/>
    </row>
    <row r="278" spans="1:14" ht="36.75" customHeight="1">
      <c r="A278" s="6" t="s">
        <v>26</v>
      </c>
      <c r="B278" s="12"/>
      <c r="C278" s="3">
        <f>SUM(C277)</f>
        <v>100</v>
      </c>
      <c r="D278" s="3">
        <f>SUM(D277)</f>
        <v>100</v>
      </c>
      <c r="E278" s="3">
        <f>E277</f>
        <v>0.5</v>
      </c>
      <c r="F278" s="3">
        <f t="shared" ref="F278:L278" si="100">F277</f>
        <v>0.5</v>
      </c>
      <c r="G278" s="3">
        <f t="shared" si="100"/>
        <v>0.1</v>
      </c>
      <c r="H278" s="3">
        <f t="shared" si="100"/>
        <v>0.1</v>
      </c>
      <c r="I278" s="3">
        <f t="shared" si="100"/>
        <v>10.1</v>
      </c>
      <c r="J278" s="3">
        <f t="shared" si="100"/>
        <v>10.1</v>
      </c>
      <c r="K278" s="3">
        <f t="shared" si="100"/>
        <v>43</v>
      </c>
      <c r="L278" s="3">
        <f t="shared" si="100"/>
        <v>43</v>
      </c>
      <c r="M278" s="2"/>
      <c r="N278" s="1"/>
    </row>
    <row r="279" spans="1:14" ht="20.25" customHeight="1">
      <c r="A279" s="2" t="s">
        <v>18</v>
      </c>
      <c r="B279" s="12" t="s">
        <v>153</v>
      </c>
      <c r="C279" s="3">
        <v>40</v>
      </c>
      <c r="D279" s="3">
        <v>50</v>
      </c>
      <c r="E279" s="3">
        <v>0.6</v>
      </c>
      <c r="F279" s="3">
        <v>0.7</v>
      </c>
      <c r="G279" s="3">
        <v>1.5</v>
      </c>
      <c r="H279" s="3">
        <v>1.9</v>
      </c>
      <c r="I279" s="3">
        <v>2.6</v>
      </c>
      <c r="J279" s="3">
        <v>3.3</v>
      </c>
      <c r="K279" s="3">
        <v>26</v>
      </c>
      <c r="L279" s="3">
        <v>33</v>
      </c>
      <c r="M279" s="3">
        <v>54</v>
      </c>
      <c r="N279" s="1"/>
    </row>
    <row r="280" spans="1:14" ht="21" customHeight="1">
      <c r="A280" s="2"/>
      <c r="B280" s="12" t="s">
        <v>149</v>
      </c>
      <c r="C280" s="3" t="s">
        <v>109</v>
      </c>
      <c r="D280" s="3" t="s">
        <v>110</v>
      </c>
      <c r="E280" s="3">
        <v>5.0999999999999996</v>
      </c>
      <c r="F280" s="3">
        <v>7.1</v>
      </c>
      <c r="G280" s="3">
        <v>6</v>
      </c>
      <c r="H280" s="3">
        <v>7.8</v>
      </c>
      <c r="I280" s="3">
        <v>6.1</v>
      </c>
      <c r="J280" s="3">
        <v>8.1</v>
      </c>
      <c r="K280" s="3">
        <v>100</v>
      </c>
      <c r="L280" s="3">
        <v>130</v>
      </c>
      <c r="M280" s="3" t="s">
        <v>150</v>
      </c>
      <c r="N280" s="1"/>
    </row>
    <row r="281" spans="1:14">
      <c r="A281" s="2"/>
      <c r="B281" s="12" t="s">
        <v>160</v>
      </c>
      <c r="C281" s="3" t="s">
        <v>123</v>
      </c>
      <c r="D281" s="3" t="s">
        <v>112</v>
      </c>
      <c r="E281" s="3">
        <v>9.9</v>
      </c>
      <c r="F281" s="3">
        <v>11.5</v>
      </c>
      <c r="G281" s="3">
        <v>7.7</v>
      </c>
      <c r="H281" s="3">
        <v>8.6999999999999993</v>
      </c>
      <c r="I281" s="3">
        <v>1.08</v>
      </c>
      <c r="J281" s="3">
        <v>1.1100000000000001</v>
      </c>
      <c r="K281" s="3">
        <v>115</v>
      </c>
      <c r="L281" s="3">
        <v>132</v>
      </c>
      <c r="M281" s="3" t="s">
        <v>161</v>
      </c>
      <c r="N281" s="1"/>
    </row>
    <row r="282" spans="1:14" ht="17.25" customHeight="1">
      <c r="A282" s="2"/>
      <c r="B282" s="12" t="s">
        <v>157</v>
      </c>
      <c r="C282" s="3">
        <v>180</v>
      </c>
      <c r="D282" s="3">
        <v>200</v>
      </c>
      <c r="E282" s="3">
        <v>2.5</v>
      </c>
      <c r="F282" s="3">
        <v>3</v>
      </c>
      <c r="G282" s="3">
        <v>2.2999999999999998</v>
      </c>
      <c r="H282" s="3">
        <v>2.7</v>
      </c>
      <c r="I282" s="3">
        <v>24.9</v>
      </c>
      <c r="J282" s="3">
        <v>29.4</v>
      </c>
      <c r="K282" s="3">
        <v>130</v>
      </c>
      <c r="L282" s="3">
        <v>154</v>
      </c>
      <c r="M282" s="3">
        <v>211</v>
      </c>
      <c r="N282" s="1"/>
    </row>
    <row r="283" spans="1:14" ht="20.25" customHeight="1">
      <c r="A283" s="2"/>
      <c r="B283" s="12" t="s">
        <v>53</v>
      </c>
      <c r="C283" s="3">
        <v>150</v>
      </c>
      <c r="D283" s="3">
        <v>180</v>
      </c>
      <c r="E283" s="3">
        <v>0.23</v>
      </c>
      <c r="F283" s="3">
        <v>0.27</v>
      </c>
      <c r="G283" s="3">
        <v>0.15</v>
      </c>
      <c r="H283" s="3">
        <v>0.18</v>
      </c>
      <c r="I283" s="3">
        <v>10.7</v>
      </c>
      <c r="J283" s="3">
        <v>12.8</v>
      </c>
      <c r="K283" s="3">
        <v>45</v>
      </c>
      <c r="L283" s="3">
        <v>54</v>
      </c>
      <c r="M283" s="3">
        <v>487</v>
      </c>
      <c r="N283" s="1"/>
    </row>
    <row r="284" spans="1:14" ht="21" customHeight="1">
      <c r="A284" s="2"/>
      <c r="B284" s="12" t="s">
        <v>24</v>
      </c>
      <c r="C284" s="3">
        <v>15</v>
      </c>
      <c r="D284" s="3">
        <v>25</v>
      </c>
      <c r="E284" s="3">
        <v>1.1000000000000001</v>
      </c>
      <c r="F284" s="3">
        <v>1.9</v>
      </c>
      <c r="G284" s="3">
        <v>0.1</v>
      </c>
      <c r="H284" s="3">
        <v>0.2</v>
      </c>
      <c r="I284" s="3">
        <v>7.4</v>
      </c>
      <c r="J284" s="3">
        <v>12.3</v>
      </c>
      <c r="K284" s="3">
        <v>35</v>
      </c>
      <c r="L284" s="3">
        <v>59</v>
      </c>
      <c r="M284" s="3">
        <v>573</v>
      </c>
      <c r="N284" s="1"/>
    </row>
    <row r="285" spans="1:14" ht="18.75" customHeight="1">
      <c r="A285" s="2"/>
      <c r="B285" s="12" t="s">
        <v>21</v>
      </c>
      <c r="C285" s="3">
        <v>25</v>
      </c>
      <c r="D285" s="3">
        <v>30</v>
      </c>
      <c r="E285" s="3">
        <v>2</v>
      </c>
      <c r="F285" s="3">
        <v>2.4</v>
      </c>
      <c r="G285" s="3">
        <v>0.4</v>
      </c>
      <c r="H285" s="3">
        <v>0.5</v>
      </c>
      <c r="I285" s="3">
        <v>10</v>
      </c>
      <c r="J285" s="3">
        <v>12</v>
      </c>
      <c r="K285" s="3">
        <v>52</v>
      </c>
      <c r="L285" s="3">
        <v>62</v>
      </c>
      <c r="M285" s="3">
        <v>574</v>
      </c>
      <c r="N285" s="1"/>
    </row>
    <row r="286" spans="1:14" ht="46.5" customHeight="1">
      <c r="A286" s="2" t="s">
        <v>22</v>
      </c>
      <c r="B286" s="12"/>
      <c r="C286" s="3">
        <v>645</v>
      </c>
      <c r="D286" s="3">
        <v>780</v>
      </c>
      <c r="E286" s="3">
        <f>SUM(E279:E285)</f>
        <v>21.430000000000003</v>
      </c>
      <c r="F286" s="3">
        <f t="shared" ref="F286:L286" si="101">SUM(F279:F285)</f>
        <v>26.869999999999997</v>
      </c>
      <c r="G286" s="3">
        <f t="shared" si="101"/>
        <v>18.149999999999999</v>
      </c>
      <c r="H286" s="3">
        <f t="shared" si="101"/>
        <v>21.979999999999997</v>
      </c>
      <c r="I286" s="3">
        <f t="shared" si="101"/>
        <v>62.779999999999994</v>
      </c>
      <c r="J286" s="3">
        <f t="shared" si="101"/>
        <v>79.009999999999991</v>
      </c>
      <c r="K286" s="3">
        <f t="shared" si="101"/>
        <v>503</v>
      </c>
      <c r="L286" s="3">
        <f t="shared" si="101"/>
        <v>624</v>
      </c>
      <c r="M286" s="2"/>
      <c r="N286" s="1"/>
    </row>
    <row r="287" spans="1:14">
      <c r="A287" s="2" t="s">
        <v>23</v>
      </c>
      <c r="B287" s="12" t="s">
        <v>174</v>
      </c>
      <c r="C287" s="3">
        <v>60</v>
      </c>
      <c r="D287" s="3">
        <v>60</v>
      </c>
      <c r="E287" s="3">
        <v>7.8</v>
      </c>
      <c r="F287" s="3">
        <v>7.8</v>
      </c>
      <c r="G287" s="3">
        <v>2.8</v>
      </c>
      <c r="H287" s="3">
        <v>2.8</v>
      </c>
      <c r="I287" s="3">
        <v>21.7</v>
      </c>
      <c r="J287" s="3">
        <v>21.7</v>
      </c>
      <c r="K287" s="3">
        <v>144</v>
      </c>
      <c r="L287" s="3">
        <v>144</v>
      </c>
      <c r="M287" s="3">
        <v>531</v>
      </c>
      <c r="N287" s="1"/>
    </row>
    <row r="288" spans="1:14">
      <c r="A288" s="2"/>
      <c r="B288" s="12" t="s">
        <v>27</v>
      </c>
      <c r="C288" s="3">
        <v>150</v>
      </c>
      <c r="D288" s="3">
        <v>200</v>
      </c>
      <c r="E288" s="3">
        <v>4.4000000000000004</v>
      </c>
      <c r="F288" s="3">
        <v>5.8</v>
      </c>
      <c r="G288" s="3">
        <v>4</v>
      </c>
      <c r="H288" s="3">
        <v>5.3</v>
      </c>
      <c r="I288" s="3">
        <v>6.8</v>
      </c>
      <c r="J288" s="3">
        <v>9.1</v>
      </c>
      <c r="K288" s="3">
        <v>80</v>
      </c>
      <c r="L288" s="3">
        <v>107</v>
      </c>
      <c r="M288" s="3">
        <v>469</v>
      </c>
      <c r="N288" s="1"/>
    </row>
    <row r="289" spans="1:14" ht="30">
      <c r="A289" s="4" t="s">
        <v>29</v>
      </c>
      <c r="B289" s="2"/>
      <c r="C289" s="3">
        <f>SUM(C287:C288)</f>
        <v>210</v>
      </c>
      <c r="D289" s="3">
        <f>SUM(D287:D288)</f>
        <v>260</v>
      </c>
      <c r="E289" s="3">
        <f>SUM(E287:E288)</f>
        <v>12.2</v>
      </c>
      <c r="F289" s="3">
        <f t="shared" ref="F289:L289" si="102">SUM(F287:F288)</f>
        <v>13.6</v>
      </c>
      <c r="G289" s="3">
        <f t="shared" si="102"/>
        <v>6.8</v>
      </c>
      <c r="H289" s="3">
        <f t="shared" si="102"/>
        <v>8.1</v>
      </c>
      <c r="I289" s="3">
        <f t="shared" si="102"/>
        <v>28.5</v>
      </c>
      <c r="J289" s="3">
        <f t="shared" si="102"/>
        <v>30.799999999999997</v>
      </c>
      <c r="K289" s="3">
        <f t="shared" si="102"/>
        <v>224</v>
      </c>
      <c r="L289" s="3">
        <f t="shared" si="102"/>
        <v>251</v>
      </c>
      <c r="M289" s="2"/>
      <c r="N289" s="1"/>
    </row>
    <row r="290" spans="1:14" ht="45">
      <c r="A290" s="4" t="s">
        <v>105</v>
      </c>
      <c r="B290" s="2"/>
      <c r="C290" s="3">
        <f t="shared" ref="C290:L290" si="103">C276+C278+C286+C289</f>
        <v>1305</v>
      </c>
      <c r="D290" s="3">
        <f t="shared" si="103"/>
        <v>1570</v>
      </c>
      <c r="E290" s="3">
        <f t="shared" si="103"/>
        <v>48.13000000000001</v>
      </c>
      <c r="F290" s="3">
        <f t="shared" si="103"/>
        <v>56.97</v>
      </c>
      <c r="G290" s="3">
        <f t="shared" si="103"/>
        <v>41.25</v>
      </c>
      <c r="H290" s="3">
        <f t="shared" si="103"/>
        <v>48.78</v>
      </c>
      <c r="I290" s="3">
        <f t="shared" si="103"/>
        <v>149.47999999999999</v>
      </c>
      <c r="J290" s="3">
        <f t="shared" si="103"/>
        <v>179.40999999999997</v>
      </c>
      <c r="K290" s="3">
        <f t="shared" si="103"/>
        <v>1164</v>
      </c>
      <c r="L290" s="3">
        <f t="shared" si="103"/>
        <v>1384</v>
      </c>
      <c r="M290" s="2"/>
      <c r="N290" s="1"/>
    </row>
  </sheetData>
  <mergeCells count="9">
    <mergeCell ref="B2:B3"/>
    <mergeCell ref="A2:A3"/>
    <mergeCell ref="K2:L2"/>
    <mergeCell ref="A1:M1"/>
    <mergeCell ref="E4:F4"/>
    <mergeCell ref="G4:H4"/>
    <mergeCell ref="I4:J4"/>
    <mergeCell ref="E2:J2"/>
    <mergeCell ref="C2:D3"/>
  </mergeCells>
  <pageMargins left="0.7" right="0.7" top="0.75" bottom="0.75" header="0.3" footer="0.3"/>
  <pageSetup paperSize="9" scale="96" orientation="landscape" r:id="rId1"/>
  <ignoredErrors>
    <ignoredError sqref="C100:D100 C119:D119 C138:D138 C156:D156 C176:D176 C195:D195 C43:D43 C62:D62 C80:D80 C232:D232 C270:D270 C289:D289 C23:D23 C214:D214 C251:D25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тит.лист</vt:lpstr>
      <vt:lpstr>меню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spec_po_pitaniu</dc:creator>
  <cp:lastModifiedBy>Windows User</cp:lastModifiedBy>
  <cp:lastPrinted>2022-03-18T05:23:06Z</cp:lastPrinted>
  <dcterms:created xsi:type="dcterms:W3CDTF">2021-12-06T04:48:44Z</dcterms:created>
  <dcterms:modified xsi:type="dcterms:W3CDTF">2022-06-15T06:22:45Z</dcterms:modified>
</cp:coreProperties>
</file>